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EF746A7D-5DB7-411D-B51F-0CEA7AB87470}" xr6:coauthVersionLast="47" xr6:coauthVersionMax="47" xr10:uidLastSave="{00000000-0000-0000-0000-000000000000}"/>
  <bookViews>
    <workbookView xWindow="1950" yWindow="1365" windowWidth="20655" windowHeight="14835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2" l="1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348" i="4"/>
  <c r="L348" i="4"/>
  <c r="J348" i="4"/>
  <c r="Q347" i="4"/>
  <c r="L347" i="4"/>
  <c r="J347" i="4"/>
  <c r="Q346" i="4"/>
  <c r="L346" i="4"/>
  <c r="J346" i="4"/>
  <c r="Q345" i="4"/>
  <c r="L345" i="4"/>
  <c r="J345" i="4"/>
  <c r="Q344" i="4"/>
  <c r="L344" i="4"/>
  <c r="J344" i="4"/>
  <c r="Q343" i="4"/>
  <c r="L343" i="4"/>
  <c r="J343" i="4"/>
  <c r="Q342" i="4"/>
  <c r="L342" i="4"/>
  <c r="J342" i="4"/>
  <c r="Q341" i="4"/>
  <c r="L341" i="4"/>
  <c r="J341" i="4"/>
  <c r="Q340" i="4"/>
  <c r="L340" i="4"/>
  <c r="J340" i="4"/>
  <c r="Q339" i="4"/>
  <c r="L339" i="4"/>
  <c r="J339" i="4"/>
  <c r="Q338" i="4"/>
  <c r="L338" i="4"/>
  <c r="J338" i="4"/>
  <c r="Q337" i="4"/>
  <c r="L337" i="4"/>
  <c r="J337" i="4"/>
  <c r="Q336" i="4"/>
  <c r="L336" i="4"/>
  <c r="J336" i="4"/>
  <c r="Q335" i="4"/>
  <c r="L335" i="4"/>
  <c r="J335" i="4"/>
  <c r="Q334" i="4"/>
  <c r="L334" i="4"/>
  <c r="J334" i="4"/>
  <c r="Q333" i="4"/>
  <c r="L333" i="4"/>
  <c r="J333" i="4"/>
  <c r="Q332" i="4"/>
  <c r="L332" i="4"/>
  <c r="J332" i="4"/>
  <c r="Q331" i="4"/>
  <c r="L331" i="4"/>
  <c r="J331" i="4"/>
  <c r="Q330" i="4"/>
  <c r="L330" i="4"/>
  <c r="J330" i="4"/>
  <c r="Q329" i="4"/>
  <c r="L329" i="4"/>
  <c r="J329" i="4"/>
  <c r="Q328" i="4"/>
  <c r="L328" i="4"/>
  <c r="J328" i="4"/>
  <c r="Q327" i="4"/>
  <c r="L327" i="4"/>
  <c r="J327" i="4"/>
  <c r="Q326" i="4"/>
  <c r="L326" i="4"/>
  <c r="J326" i="4"/>
  <c r="Q325" i="4"/>
  <c r="L325" i="4"/>
  <c r="J325" i="4"/>
  <c r="Q324" i="4"/>
  <c r="L324" i="4"/>
  <c r="J324" i="4"/>
  <c r="AF307" i="4"/>
  <c r="AE307" i="4"/>
  <c r="AD307" i="4"/>
  <c r="AF304" i="4"/>
  <c r="AE304" i="4"/>
  <c r="AD304" i="4"/>
  <c r="AF301" i="4"/>
  <c r="AE301" i="4"/>
  <c r="AD301" i="4"/>
  <c r="AF287" i="4"/>
  <c r="AE287" i="4"/>
  <c r="AD287" i="4"/>
  <c r="U293" i="4"/>
  <c r="T293" i="4"/>
  <c r="S293" i="4"/>
  <c r="U287" i="4"/>
  <c r="T287" i="4"/>
  <c r="S287" i="4"/>
  <c r="J290" i="4"/>
  <c r="I290" i="4"/>
  <c r="H290" i="4"/>
  <c r="AF263" i="4"/>
  <c r="AE263" i="4"/>
  <c r="AD263" i="4"/>
  <c r="J269" i="4"/>
  <c r="I269" i="4"/>
  <c r="H269" i="4"/>
  <c r="U234" i="4"/>
  <c r="T234" i="4"/>
  <c r="S234" i="4"/>
  <c r="U223" i="4"/>
  <c r="T223" i="4"/>
  <c r="S223" i="4"/>
  <c r="AF163" i="4"/>
  <c r="AE163" i="4"/>
  <c r="AD163" i="4"/>
  <c r="U194" i="4"/>
  <c r="T194" i="4"/>
  <c r="S194" i="4"/>
  <c r="U186" i="4"/>
  <c r="T186" i="4"/>
  <c r="S186" i="4"/>
  <c r="U181" i="4"/>
  <c r="T181" i="4"/>
  <c r="S181" i="4"/>
  <c r="J186" i="4"/>
  <c r="I186" i="4"/>
  <c r="H186" i="4"/>
  <c r="U150" i="4"/>
  <c r="T150" i="4"/>
  <c r="S150" i="4"/>
  <c r="J105" i="4"/>
  <c r="I105" i="4"/>
  <c r="H105" i="4"/>
  <c r="J99" i="4"/>
  <c r="I99" i="4"/>
  <c r="H99" i="4"/>
  <c r="J93" i="4"/>
  <c r="I93" i="4"/>
  <c r="H93" i="4"/>
  <c r="J88" i="4"/>
  <c r="I88" i="4"/>
  <c r="H88" i="4"/>
  <c r="AF54" i="4"/>
  <c r="AE54" i="4"/>
  <c r="AD54" i="4"/>
  <c r="J74" i="4"/>
  <c r="I74" i="4"/>
  <c r="H74" i="4"/>
  <c r="J58" i="4"/>
  <c r="I58" i="4"/>
  <c r="H58" i="4"/>
  <c r="A22" i="11"/>
  <c r="A21" i="11"/>
</calcChain>
</file>

<file path=xl/sharedStrings.xml><?xml version="1.0" encoding="utf-8"?>
<sst xmlns="http://schemas.openxmlformats.org/spreadsheetml/2006/main" count="3666" uniqueCount="1286">
  <si>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</si>
  <si>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</si>
  <si>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</si>
  <si>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</si>
  <si>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</si>
  <si>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</si>
  <si>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</si>
  <si>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</si>
  <si>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</si>
  <si>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</si>
  <si>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</si>
  <si>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</si>
  <si>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</si>
  <si>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</si>
  <si>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</si>
  <si>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</si>
  <si>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</si>
  <si>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</si>
  <si>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</si>
  <si>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</si>
  <si>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</si>
  <si>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</si>
  <si>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</si>
  <si>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</si>
  <si>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</si>
  <si>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</si>
  <si>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</si>
  <si>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</si>
  <si>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</si>
  <si>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</si>
  <si>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</si>
  <si>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</si>
  <si>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05/01/24 at 13:15:26</t>
  </si>
  <si>
    <t>Order</t>
  </si>
  <si>
    <t>Avail</t>
  </si>
  <si>
    <t>Blanket</t>
  </si>
  <si>
    <t>Page 2</t>
  </si>
  <si>
    <t>Crop Statuses:  NP = Newly Potted, RY = Ready but Young</t>
  </si>
  <si>
    <t>306 Groundcover 3PK (6/Shelf - 42/Cart)</t>
  </si>
  <si>
    <t>Galium Odoratum</t>
  </si>
  <si>
    <t>GALODORAT</t>
  </si>
  <si>
    <t>306 Groundcover 3PK</t>
  </si>
  <si>
    <t>36GC</t>
  </si>
  <si>
    <t>NP</t>
  </si>
  <si>
    <t>Hedera helix</t>
  </si>
  <si>
    <t>HEDEHELIX</t>
  </si>
  <si>
    <t>Lamium mac. Anne Greenaway</t>
  </si>
  <si>
    <t>LAMANNGRE</t>
  </si>
  <si>
    <t>Lamium mac. Beacon Silver</t>
  </si>
  <si>
    <t>LAMBEASIL</t>
  </si>
  <si>
    <t>Liriope spicata</t>
  </si>
  <si>
    <t>LIRSPICAT</t>
  </si>
  <si>
    <t>Pachysandra terminalis</t>
  </si>
  <si>
    <t>PACTERMIN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</si>
  <si>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</si>
  <si>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</si>
  <si>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</si>
  <si>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</si>
  <si>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</si>
  <si>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</si>
  <si>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kam. Variegatum</t>
  </si>
  <si>
    <t>SEDKAMVAR</t>
  </si>
  <si>
    <t>Sedum spur. Tricolor</t>
  </si>
  <si>
    <t>SEDTRICOL</t>
  </si>
  <si>
    <t>Thymus praecox Coccineus</t>
  </si>
  <si>
    <t>THYCOCCIN</t>
  </si>
  <si>
    <t>Thymus ser. Magic Carpet</t>
  </si>
  <si>
    <t>THYMAGCAR</t>
  </si>
  <si>
    <t>Vinca minor Bowles</t>
  </si>
  <si>
    <t>VICBOWLES</t>
  </si>
  <si>
    <t>RY</t>
  </si>
  <si>
    <t>306 Pack Groundcover Totals</t>
  </si>
  <si>
    <t>3.5in. Pathway 12PK (7/Shelf - 49/Cart)</t>
  </si>
  <si>
    <t>Ajuga Chocolate Chip</t>
  </si>
  <si>
    <t>AJUCHOCHI</t>
  </si>
  <si>
    <t>3.5in. Pathway 12PK</t>
  </si>
  <si>
    <t>3.5P</t>
  </si>
  <si>
    <t>Artemisia viridis Tiny Green</t>
  </si>
  <si>
    <t>ARTTINGRE</t>
  </si>
  <si>
    <t>Isotoma fluviatilis</t>
  </si>
  <si>
    <t>ISOFLUVIA</t>
  </si>
  <si>
    <t>Leptinella Platt's Black</t>
  </si>
  <si>
    <t>LEPPLABLA</t>
  </si>
  <si>
    <t>Leptinella squalida</t>
  </si>
  <si>
    <t>LEPSQUALI</t>
  </si>
  <si>
    <t>Lysimachia num. Aurea Goldilocks</t>
  </si>
  <si>
    <t>LYSNAUREA</t>
  </si>
  <si>
    <t>Sagina subulata Aurea</t>
  </si>
  <si>
    <t>SAGSAUREA</t>
  </si>
  <si>
    <t>Sagina subulata</t>
  </si>
  <si>
    <t>SAGSUBULA</t>
  </si>
  <si>
    <t>Sedum hispanicum minus</t>
  </si>
  <si>
    <t>SEDHMINUS</t>
  </si>
  <si>
    <t>Sedum spur. John Creech</t>
  </si>
  <si>
    <t>SEDJOHCRE</t>
  </si>
  <si>
    <t>Thymus serpyllum Elfin</t>
  </si>
  <si>
    <t>THYELFINA</t>
  </si>
  <si>
    <t>Thymus serpyllum Pink Chintz</t>
  </si>
  <si>
    <t>THYPINCHI</t>
  </si>
  <si>
    <t>Thymus Pseudolanguinosus Woolly</t>
  </si>
  <si>
    <t>THYPSEUDO</t>
  </si>
  <si>
    <t>Veronica repens Sunshine</t>
  </si>
  <si>
    <t>VERSUNSHI</t>
  </si>
  <si>
    <t>3.5in. Pathway Totals</t>
  </si>
  <si>
    <t>3.5in. Herb 12PK (7/Shelf - 49/Cart)</t>
  </si>
  <si>
    <t>Basil Crimson King</t>
  </si>
  <si>
    <t>HERBASCRK</t>
  </si>
  <si>
    <t>3.5in. Herb 12PK</t>
  </si>
  <si>
    <t>35HB</t>
  </si>
  <si>
    <t>Basil Italian Large Leaf</t>
  </si>
  <si>
    <t>HERBASITA</t>
  </si>
  <si>
    <t>Basil Lemon</t>
  </si>
  <si>
    <t>HERBASLEM</t>
  </si>
  <si>
    <t>Basil Thai</t>
  </si>
  <si>
    <t>HERBASTHA</t>
  </si>
  <si>
    <t>Catnip</t>
  </si>
  <si>
    <t>HERCATNIP</t>
  </si>
  <si>
    <t>Chervil</t>
  </si>
  <si>
    <t>HERCHERVI</t>
  </si>
  <si>
    <t>Chives Garlic</t>
  </si>
  <si>
    <t>HERCHIGAR</t>
  </si>
  <si>
    <t>Chives Welsh Onion</t>
  </si>
  <si>
    <t>HERCHIWEL</t>
  </si>
  <si>
    <t>Cilantro Slow Bolt</t>
  </si>
  <si>
    <t>HERCILANT</t>
  </si>
  <si>
    <t>Helichrysum italicum Curry</t>
  </si>
  <si>
    <t>HERCURRYA</t>
  </si>
  <si>
    <t>Dill Fern Leaf</t>
  </si>
  <si>
    <t>HERDILFER</t>
  </si>
  <si>
    <t>Fennel</t>
  </si>
  <si>
    <t>HERFENNEL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</si>
  <si>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</si>
  <si>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</si>
  <si>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</si>
  <si>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</si>
  <si>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</si>
  <si>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</si>
  <si>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</si>
  <si>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</si>
  <si>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</si>
  <si>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</si>
  <si>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</si>
  <si>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</si>
  <si>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</si>
  <si>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</si>
  <si>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</si>
  <si>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</si>
  <si>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</si>
  <si>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</si>
  <si>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</si>
  <si>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</si>
  <si>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</si>
  <si>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</si>
  <si>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Peppermint</t>
  </si>
  <si>
    <t>HERMINPEP</t>
  </si>
  <si>
    <t>Mint Pineapple</t>
  </si>
  <si>
    <t>HERMINPIN</t>
  </si>
  <si>
    <t>Mint Spearmint</t>
  </si>
  <si>
    <t>HERMINSPR</t>
  </si>
  <si>
    <t>Oregano Greek</t>
  </si>
  <si>
    <t>HEROREGRE</t>
  </si>
  <si>
    <t>Oregano Hot &amp; Spicy</t>
  </si>
  <si>
    <t>HEROREHOT</t>
  </si>
  <si>
    <t>Oregano Italian</t>
  </si>
  <si>
    <t>HEROREITA</t>
  </si>
  <si>
    <t>Parsley Plain</t>
  </si>
  <si>
    <t>HERPARPLA</t>
  </si>
  <si>
    <t>Rosemary ARP</t>
  </si>
  <si>
    <t>HERROSARP</t>
  </si>
  <si>
    <t>Rosemary Barbeque</t>
  </si>
  <si>
    <t>HERROSBAR</t>
  </si>
  <si>
    <t>Rosemary Prostratus</t>
  </si>
  <si>
    <t>HERROSPRO</t>
  </si>
  <si>
    <t>Sage Garden Grey</t>
  </si>
  <si>
    <t>HERSAGGAR</t>
  </si>
  <si>
    <t>Sage Gold Variegated</t>
  </si>
  <si>
    <t>HERSAGGOL</t>
  </si>
  <si>
    <t>Sage Pineapple</t>
  </si>
  <si>
    <t>HERSAGPIN</t>
  </si>
  <si>
    <t>Sage Purple</t>
  </si>
  <si>
    <t>HERSAGPUR</t>
  </si>
  <si>
    <t>Stevia</t>
  </si>
  <si>
    <t>HERSTEVIA</t>
  </si>
  <si>
    <t>Sweet Marjoram</t>
  </si>
  <si>
    <t>HERSWEMAR</t>
  </si>
  <si>
    <t>Tarragon French</t>
  </si>
  <si>
    <t>HERTARRAG</t>
  </si>
  <si>
    <t>3.5in Herb Totals</t>
  </si>
  <si>
    <t>Qt Premium Choice 8P (5/Shelf - 35/Cart)</t>
  </si>
  <si>
    <t>Agastache Blue Bayou</t>
  </si>
  <si>
    <t>AGABLUBAY</t>
  </si>
  <si>
    <t>Qt Premium Choice 8P</t>
  </si>
  <si>
    <t>QTPC</t>
  </si>
  <si>
    <t>Brunnera macro. Jack Frost</t>
  </si>
  <si>
    <t>BRUJACFRO</t>
  </si>
  <si>
    <t>Coreopsis Lil Bang™ Daybreak</t>
  </si>
  <si>
    <t>CORDAYBRE</t>
  </si>
  <si>
    <t>Coreopsis S&amp;S® Zesty Zinger</t>
  </si>
  <si>
    <t>CORZESZIN</t>
  </si>
  <si>
    <t>Dianthus Everlast™ Cherry Swirl</t>
  </si>
  <si>
    <t>DIAELCHSW</t>
  </si>
  <si>
    <t>Dianthus Everlast™ Orchid</t>
  </si>
  <si>
    <t>DIAELORCH</t>
  </si>
  <si>
    <t>Dianthus Everlast™ White Eye</t>
  </si>
  <si>
    <t>DIAELWTEY</t>
  </si>
  <si>
    <t>Echinacea DS Strawberry Deluxe</t>
  </si>
  <si>
    <t>ECHDSSTRD</t>
  </si>
  <si>
    <t>Echinacea Som. Tres Amigos</t>
  </si>
  <si>
    <t>ECHSMTRAM</t>
  </si>
  <si>
    <t>Echinacea SS Tequila Sunrise</t>
  </si>
  <si>
    <t>ECHSUNTQS</t>
  </si>
  <si>
    <t>Gaillardia Spintop Red Starburst</t>
  </si>
  <si>
    <t>GAISTPRSB</t>
  </si>
  <si>
    <t>Miscanthus Bandwidth</t>
  </si>
  <si>
    <t>GRAMISBAN</t>
  </si>
  <si>
    <t>Pennisetum Ginger Love</t>
  </si>
  <si>
    <t>GRAPNGNLV</t>
  </si>
  <si>
    <t>Heuchera Georgia Peach</t>
  </si>
  <si>
    <t>HEUGEOPEA</t>
  </si>
  <si>
    <t>Heucherella Stoplight</t>
  </si>
  <si>
    <t>HECSTPLGH</t>
  </si>
  <si>
    <t>Lavandula inter. Sensational</t>
  </si>
  <si>
    <t>LAVSENSAT</t>
  </si>
  <si>
    <t>Leucanthemum Ooh la Spider</t>
  </si>
  <si>
    <t>LEULASPID</t>
  </si>
  <si>
    <t>Monarda S.B. Bubblegum Blast</t>
  </si>
  <si>
    <t>MONSBBUBG</t>
  </si>
  <si>
    <t>Monarda S.B. Rockin Raspberry</t>
  </si>
  <si>
    <t>MONSBROCR</t>
  </si>
  <si>
    <t>Nepeta Kitten Around</t>
  </si>
  <si>
    <t>NEPKITARD</t>
  </si>
  <si>
    <t>Phlox pan. Ka-Pow Lavender</t>
  </si>
  <si>
    <t>PHLKAPLAV</t>
  </si>
  <si>
    <t>Phlox pan. Ka-Pow White Bicolor</t>
  </si>
  <si>
    <t>PHLKAPWBI</t>
  </si>
  <si>
    <t>Page 3</t>
  </si>
  <si>
    <t>Rudbeckia Glitters Like Gold</t>
  </si>
  <si>
    <t>RUDGLLGOL</t>
  </si>
  <si>
    <t>Rudbeckia Little Goldstar</t>
  </si>
  <si>
    <t>RUDLITGOL</t>
  </si>
  <si>
    <t>Sedum spur. What a Doozie</t>
  </si>
  <si>
    <t>SEDWHTDOZ</t>
  </si>
  <si>
    <t>Veronica Skyward Blue</t>
  </si>
  <si>
    <t>VERSKYBLU</t>
  </si>
  <si>
    <t>Veronica Skyward Pink</t>
  </si>
  <si>
    <t>VERSKYPIN</t>
  </si>
  <si>
    <t>Qt Premium Choice Totals</t>
  </si>
  <si>
    <t>4.5qt. Fern 10PK (6/Shelf - 42/Cart)</t>
  </si>
  <si>
    <t>Athyrium Pictum (Japanese Painted)</t>
  </si>
  <si>
    <t>FERATPICT</t>
  </si>
  <si>
    <t>4.5qt. Fern 10PK</t>
  </si>
  <si>
    <t>QTFR</t>
  </si>
  <si>
    <t>Dryopteris eryt. (Autumn)</t>
  </si>
  <si>
    <t>FERDRYERY</t>
  </si>
  <si>
    <t>Matteuccia (Ostrich Fern)</t>
  </si>
  <si>
    <t>FERMATSTR</t>
  </si>
  <si>
    <t>Qt Fern Totals</t>
  </si>
  <si>
    <t>4.5qt. Grass 10PK (6/Shelf - 42/Cart)</t>
  </si>
  <si>
    <t>Calamagrostis Karl Foerster</t>
  </si>
  <si>
    <t>GRACAKAFO</t>
  </si>
  <si>
    <t>4.5qt. Grass 10PK</t>
  </si>
  <si>
    <t>QTGR</t>
  </si>
  <si>
    <t>Miscanthus Adagio</t>
  </si>
  <si>
    <t>GRAMIADAG</t>
  </si>
  <si>
    <t>Miscanthus Gracillimus</t>
  </si>
  <si>
    <t>GRAMIGRAC</t>
  </si>
  <si>
    <t>Pennisetum alop. Hameln</t>
  </si>
  <si>
    <t>GRAPEHAME</t>
  </si>
  <si>
    <t>Qt Ornamental Grass Totals</t>
  </si>
  <si>
    <t>4.5qt. Daylily 10PK (6/Shelf - 42/Cart)</t>
  </si>
  <si>
    <t>Hemerocallis Fragrant Returns</t>
  </si>
  <si>
    <t>HEMFRARET</t>
  </si>
  <si>
    <t>4.5qt. Daylily 10PK</t>
  </si>
  <si>
    <t>QTDY</t>
  </si>
  <si>
    <t>Hemerocallis Happy Returns</t>
  </si>
  <si>
    <t>HEMHAPRET</t>
  </si>
  <si>
    <t>Hemerocallis Pardon Me</t>
  </si>
  <si>
    <t>HEMPARDME</t>
  </si>
  <si>
    <t>Hemerocallis Stella de Oro</t>
  </si>
  <si>
    <t>HEMSTEORO</t>
  </si>
  <si>
    <t>Qt Daylily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</si>
  <si>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</si>
  <si>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</si>
  <si>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</si>
  <si>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</si>
  <si>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</si>
  <si>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</si>
  <si>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</si>
  <si>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Agastache Golden Jubilee</t>
  </si>
  <si>
    <t>AGAGLDJUB</t>
  </si>
  <si>
    <t>Ajuga reptans Catlin's Giant</t>
  </si>
  <si>
    <t>AJUCATGIA</t>
  </si>
  <si>
    <t>Alcea Chater's Double Pink</t>
  </si>
  <si>
    <t>ALCCDPINK</t>
  </si>
  <si>
    <t>Alcea Chater's Double Purple</t>
  </si>
  <si>
    <t>ALCCDPURP</t>
  </si>
  <si>
    <t>Alcea Chater's Double Scarlet</t>
  </si>
  <si>
    <t>ALCCDSCAR</t>
  </si>
  <si>
    <t>Alcea Rosea Nigra</t>
  </si>
  <si>
    <t>ALCRNIGRA</t>
  </si>
  <si>
    <t>Alchemilla ser. Gold Strike</t>
  </si>
  <si>
    <t>ALMGOLSTR</t>
  </si>
  <si>
    <t>Artemisia Silver Brocade</t>
  </si>
  <si>
    <t>ARTSILBRO</t>
  </si>
  <si>
    <t>Artemisia Silver Mound</t>
  </si>
  <si>
    <t>ARTSILMOU</t>
  </si>
  <si>
    <t>Asclepias incarnta Ice Ballet</t>
  </si>
  <si>
    <t>ASCICEBAL</t>
  </si>
  <si>
    <t>Asclepias tuberosa</t>
  </si>
  <si>
    <t>ASCTUBERO</t>
  </si>
  <si>
    <t>Aster KICKIN® Carmine Red</t>
  </si>
  <si>
    <t>ASTKICCAR</t>
  </si>
  <si>
    <t>Aster KICKIN® Lilac Blue</t>
  </si>
  <si>
    <t>ASTKICLIL</t>
  </si>
  <si>
    <t>Aster KICKIN® Purple</t>
  </si>
  <si>
    <t>ASTKICPUR</t>
  </si>
  <si>
    <t>Aster novae-ang. Purple Dome</t>
  </si>
  <si>
    <t>ASTPURDOM</t>
  </si>
  <si>
    <t>Astilbe hybrida Rheinland</t>
  </si>
  <si>
    <t>ASBRHEINL</t>
  </si>
  <si>
    <t>Bergenia cor. Winterglut</t>
  </si>
  <si>
    <t>BERWINGLO</t>
  </si>
  <si>
    <t>Buddleia Buzz™ Hot Raspberry</t>
  </si>
  <si>
    <t>BUDBZHOTR</t>
  </si>
  <si>
    <t>Buddleia Buzz™ Sky Blue</t>
  </si>
  <si>
    <t>BUDBZSKBL</t>
  </si>
  <si>
    <t>Buddleia Buzz™ Velvet</t>
  </si>
  <si>
    <t>BUDBZVELV</t>
  </si>
  <si>
    <t>Calamintha Nepeta</t>
  </si>
  <si>
    <t>NEPCALMIN</t>
  </si>
  <si>
    <t>Campanula Blue Bells</t>
  </si>
  <si>
    <t>CAMBLUBEL</t>
  </si>
  <si>
    <t>Campanula carp. Rapido Blue</t>
  </si>
  <si>
    <t>CAMRAPBLU</t>
  </si>
  <si>
    <t>Campanula Cups &amp; Saucers Mix</t>
  </si>
  <si>
    <t>CAMCUPSAU</t>
  </si>
  <si>
    <t>Coreopsis American Dream</t>
  </si>
  <si>
    <t>CORAMEDRE</t>
  </si>
  <si>
    <t>Coreopsis DBL the Sun</t>
  </si>
  <si>
    <t>CORDBLSUN</t>
  </si>
  <si>
    <t>Coreopsis Moonbeam</t>
  </si>
  <si>
    <t>CORMOONBE</t>
  </si>
  <si>
    <t>Coreopsis Sun Kiss</t>
  </si>
  <si>
    <t>CORSUNKIS</t>
  </si>
  <si>
    <t>Coreopsis Tequila Sunrise</t>
  </si>
  <si>
    <t>CORTEQSUN</t>
  </si>
  <si>
    <t>Coreopsis vert. Zagreb</t>
  </si>
  <si>
    <t>CORZAGREB</t>
  </si>
  <si>
    <t>Crocosmia Lucifer</t>
  </si>
  <si>
    <t>CROLUCIFE</t>
  </si>
  <si>
    <t>Delosperma J. of D. Garnet</t>
  </si>
  <si>
    <t>DELJDGARN</t>
  </si>
  <si>
    <t>Delosperma J. of D. Peridott</t>
  </si>
  <si>
    <t>DELJDPERI</t>
  </si>
  <si>
    <t>Delosperma J. of D. Ruby</t>
  </si>
  <si>
    <t>DELJDRUBY</t>
  </si>
  <si>
    <t>Delosperma J. of D. Topaz</t>
  </si>
  <si>
    <t>DELJDTOPA</t>
  </si>
  <si>
    <t>Delphinium Dasante Blue</t>
  </si>
  <si>
    <t>DEPDASBLU</t>
  </si>
  <si>
    <t>Delphinium Summer Nights</t>
  </si>
  <si>
    <t>DEPSUMNIG</t>
  </si>
  <si>
    <t>Delphinium PG Black Knight</t>
  </si>
  <si>
    <t>DEPPGBLKN</t>
  </si>
  <si>
    <t>Dianthus grat. Firewitch</t>
  </si>
  <si>
    <t>DIAFIREWI</t>
  </si>
  <si>
    <t>Dianthus Neon Star</t>
  </si>
  <si>
    <t>DIANEONST</t>
  </si>
  <si>
    <t>Digitalis Candy Mountain</t>
  </si>
  <si>
    <t>DIGCANMOU</t>
  </si>
  <si>
    <t>Digitalis Dalmatian Purple</t>
  </si>
  <si>
    <t>DIGDALPUR</t>
  </si>
  <si>
    <t>Digitalis Dalmatian Rose</t>
  </si>
  <si>
    <t>DIGDALROS</t>
  </si>
  <si>
    <t>Echinacea Cheyenne Spirit</t>
  </si>
  <si>
    <t>ECHCHESPI</t>
  </si>
  <si>
    <t>Echinacea PN Orange Red</t>
  </si>
  <si>
    <t>ECHPNORRD</t>
  </si>
  <si>
    <t>Echinacea PN Yellow</t>
  </si>
  <si>
    <t>ECHPNYELL</t>
  </si>
  <si>
    <t>Echinacea Pow Wow White</t>
  </si>
  <si>
    <t>ECHPWWHIT</t>
  </si>
  <si>
    <t>Echinacea Pow Wow Wild Berry</t>
  </si>
  <si>
    <t>ECHPWWBER</t>
  </si>
  <si>
    <t>Echinacea Prairie Splendor Deep Rose</t>
  </si>
  <si>
    <t>ECHPRASPL</t>
  </si>
  <si>
    <t>Euphorbia Ascot Rainbow</t>
  </si>
  <si>
    <t>EUBASCRAI</t>
  </si>
  <si>
    <t>Eryngium Blue Hobbit</t>
  </si>
  <si>
    <t>ERNBLUHOB</t>
  </si>
  <si>
    <t>Gaillardia Amber Wheels</t>
  </si>
  <si>
    <t>GAIAMBWHL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</si>
  <si>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</si>
  <si>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</si>
  <si>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</si>
  <si>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</si>
  <si>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</si>
  <si>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</si>
  <si>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Geranium san. Vision Violet</t>
  </si>
  <si>
    <t>GERVISVIO</t>
  </si>
  <si>
    <t>Heuchera micr. Palace Purple</t>
  </si>
  <si>
    <t>HEUPALPUR</t>
  </si>
  <si>
    <t>Heuchera Ruby Bells</t>
  </si>
  <si>
    <t>HEURUBBEL</t>
  </si>
  <si>
    <t>Iris sibirica Butter &amp;Sugar</t>
  </si>
  <si>
    <t>IRIBUTSUG</t>
  </si>
  <si>
    <t>Iris sibirica Caesar's Brother</t>
  </si>
  <si>
    <t>IRICEABRO</t>
  </si>
  <si>
    <t>Lamium mac. Purple Dragon</t>
  </si>
  <si>
    <t>LAMPURDRA</t>
  </si>
  <si>
    <t>Lavandula Chill-Out Blue</t>
  </si>
  <si>
    <t>LAVCOBLUE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</si>
  <si>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</si>
  <si>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</si>
  <si>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</si>
  <si>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</si>
  <si>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</si>
  <si>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</si>
  <si>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sup. Becky</t>
  </si>
  <si>
    <t>LEUSBECKY</t>
  </si>
  <si>
    <t>Leucanthemum sup. Crazy Daisy</t>
  </si>
  <si>
    <t>LEUCRADAI</t>
  </si>
  <si>
    <t>Lobelia car. Queen Victoria</t>
  </si>
  <si>
    <t>LOBQUEVIC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</si>
  <si>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</si>
  <si>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</si>
  <si>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</si>
  <si>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</si>
  <si>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</si>
  <si>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</si>
  <si>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</si>
  <si>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</si>
  <si>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</si>
  <si>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</si>
  <si>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</si>
  <si>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</si>
  <si>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</si>
  <si>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</si>
  <si>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</si>
  <si>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</si>
  <si>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Page 4</t>
  </si>
  <si>
    <t>Malva sylvestris Zebrina</t>
  </si>
  <si>
    <t>MALZEBRIN</t>
  </si>
  <si>
    <t>Monarda Balmy Lilac</t>
  </si>
  <si>
    <t>MONBALLIL</t>
  </si>
  <si>
    <t>Monarda Balmy Pink</t>
  </si>
  <si>
    <t>MONBALPIN</t>
  </si>
  <si>
    <t>Monarda Balmy Purple</t>
  </si>
  <si>
    <t>MONBALPUR</t>
  </si>
  <si>
    <t>Monarda Balmy Rose</t>
  </si>
  <si>
    <t>MONBALROS</t>
  </si>
  <si>
    <t>Monarda didyma Jacob Cline</t>
  </si>
  <si>
    <t>MONJACCLI</t>
  </si>
  <si>
    <t>Nepeta Junior Walker™</t>
  </si>
  <si>
    <t>NEPJUNWAL</t>
  </si>
  <si>
    <t>Nepeta Little Trudy</t>
  </si>
  <si>
    <t>NEPLITTRU</t>
  </si>
  <si>
    <t>Nepeta faas. Walker's Low</t>
  </si>
  <si>
    <t>NEPWALLOW</t>
  </si>
  <si>
    <t>Oenothera fruticosa Youngii</t>
  </si>
  <si>
    <t>OENYOUNGI</t>
  </si>
  <si>
    <t>Origanum Kent Beauty</t>
  </si>
  <si>
    <t>ORIKENBEA</t>
  </si>
  <si>
    <t>Papaver ori. Royal Wedding</t>
  </si>
  <si>
    <t>PAPROYWED</t>
  </si>
  <si>
    <t>Penstemon dig. Husker Red</t>
  </si>
  <si>
    <t>PENHUSRED</t>
  </si>
  <si>
    <t>Perovskia atriplicifolia</t>
  </si>
  <si>
    <t>PERATRIPL</t>
  </si>
  <si>
    <t>Phlox paniculata Bright Eyes</t>
  </si>
  <si>
    <t>PHLBRIEYE</t>
  </si>
  <si>
    <t>Phlox paniculata Laura</t>
  </si>
  <si>
    <t>PHLOLAURA</t>
  </si>
  <si>
    <t>Phlox paniculata Nicky</t>
  </si>
  <si>
    <t>PHLONICKY</t>
  </si>
  <si>
    <t>Phlox paniculata Nora Leigh</t>
  </si>
  <si>
    <t>PHLNORLEI</t>
  </si>
  <si>
    <t>Platycodon PopStar Blue</t>
  </si>
  <si>
    <t>PLAPPSBLU</t>
  </si>
  <si>
    <t>Platycodon PopStar Pink</t>
  </si>
  <si>
    <t>PLAPPSPNK</t>
  </si>
  <si>
    <t>Platycodon PopStar White</t>
  </si>
  <si>
    <t>PLAPPSWHT</t>
  </si>
  <si>
    <t>Platycodon Sentimental Blue</t>
  </si>
  <si>
    <t>PLASENBLU</t>
  </si>
  <si>
    <t>Polemonium Heavenly Habit</t>
  </si>
  <si>
    <t>POLHEAHAB</t>
  </si>
  <si>
    <t>Primula Crescendo Bright Red</t>
  </si>
  <si>
    <t>PRICRERED</t>
  </si>
  <si>
    <t>Prunella Summer Daze</t>
  </si>
  <si>
    <t>PRUSUMDAZ</t>
  </si>
  <si>
    <t>Rudbeckia ful. Goldblitz</t>
  </si>
  <si>
    <t>RUDGOLBLT</t>
  </si>
  <si>
    <t>Rudbeckia fulgida Goldsturm</t>
  </si>
  <si>
    <t>RUDGOLSTR</t>
  </si>
  <si>
    <t>Rudbeckia hir. Cherry Brandy</t>
  </si>
  <si>
    <t>RUDCHEBRA</t>
  </si>
  <si>
    <t>Rudbeckia hirta Toto Gold</t>
  </si>
  <si>
    <t>RUDHTTGOL</t>
  </si>
  <si>
    <t>Rudbeckia hirta Toto Rustic</t>
  </si>
  <si>
    <t>RUDHTTRUS</t>
  </si>
  <si>
    <t>Salvia nem. Caradonna</t>
  </si>
  <si>
    <t>SALCARADO</t>
  </si>
  <si>
    <t>Salvia nem. East Friesland</t>
  </si>
  <si>
    <t>SALEASFRI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</si>
  <si>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</si>
  <si>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</si>
  <si>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</si>
  <si>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</si>
  <si>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</si>
  <si>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</si>
  <si>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</si>
  <si>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</si>
  <si>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</si>
  <si>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</si>
  <si>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</si>
  <si>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</si>
  <si>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spect. Neon</t>
  </si>
  <si>
    <t>SEDUMNEON</t>
  </si>
  <si>
    <t>Silene dioica Clifford Moor</t>
  </si>
  <si>
    <t>SILCLIMOR</t>
  </si>
  <si>
    <t>Sisyrinchium Lucerne</t>
  </si>
  <si>
    <t>SISLUCERN</t>
  </si>
  <si>
    <t>Stachys lanata Fuzzy Wuzzy</t>
  </si>
  <si>
    <t>STAFUZWUZ</t>
  </si>
  <si>
    <t>Stachys monieri Hummelo</t>
  </si>
  <si>
    <t>STAHUMELO</t>
  </si>
  <si>
    <t>Stokesia laevis Blue Danube</t>
  </si>
  <si>
    <t>STOBLUDAN</t>
  </si>
  <si>
    <t>Stokesia Honeysong Purple</t>
  </si>
  <si>
    <t>STOHONPUR</t>
  </si>
  <si>
    <t>Stokesia Peachie's Pick</t>
  </si>
  <si>
    <t>STOPEAPIC</t>
  </si>
  <si>
    <t>Tanacetum Rob. Dark Crimson</t>
  </si>
  <si>
    <t>TANROBDRK</t>
  </si>
  <si>
    <t>Tricyrtis for. Gilt Edge</t>
  </si>
  <si>
    <t>TRIGILEDG</t>
  </si>
  <si>
    <t>Verbena Homestead Purple</t>
  </si>
  <si>
    <t>VEBHOMPUR</t>
  </si>
  <si>
    <t>Veronica spic. Royal Candles</t>
  </si>
  <si>
    <t>VERROYCAN</t>
  </si>
  <si>
    <t>Viola Halo Lemon Frost</t>
  </si>
  <si>
    <t>VIOHLEMFR</t>
  </si>
  <si>
    <t>Viola Halo Lilac</t>
  </si>
  <si>
    <t>VIOHLILAC</t>
  </si>
  <si>
    <t>Viola Halo Sky Blue</t>
  </si>
  <si>
    <t>VIOHSKBLU</t>
  </si>
  <si>
    <t>Viola Halo Violet</t>
  </si>
  <si>
    <t>VIOHVIOLE</t>
  </si>
  <si>
    <t>Qt A-Z Perennial Totals</t>
  </si>
  <si>
    <t>#1 Premium Choice 6P (4/Shelf - 20/Cart)</t>
  </si>
  <si>
    <t>Achillea mill. Little Moonshine</t>
  </si>
  <si>
    <t>ACHLITMOO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</si>
  <si>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</si>
  <si>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</si>
  <si>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</si>
  <si>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</si>
  <si>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</si>
  <si>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</si>
  <si>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</si>
  <si>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</si>
  <si>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Aralia cordata Sun King</t>
  </si>
  <si>
    <t>ARLSUNKIN</t>
  </si>
  <si>
    <t>Brunnera Variegata</t>
  </si>
  <si>
    <t>BRUVARIEG</t>
  </si>
  <si>
    <t>Buddleia d. Chrysalis Purple</t>
  </si>
  <si>
    <t>BUDCHRPUR</t>
  </si>
  <si>
    <t>Coreopsis S&amp;S® Curry Up</t>
  </si>
  <si>
    <t>CORCURRUP</t>
  </si>
  <si>
    <t>Coreopsis Enchanted Eve</t>
  </si>
  <si>
    <t>CORENCEVE</t>
  </si>
  <si>
    <t>Coreopsis Lil Bang™ Red Elf</t>
  </si>
  <si>
    <t>CORREDELF</t>
  </si>
  <si>
    <t>Coreopsis Lil Bang Starlight</t>
  </si>
  <si>
    <t>CORSTALIG</t>
  </si>
  <si>
    <t>Echinacea Artisan Soft Orange</t>
  </si>
  <si>
    <t>ECHARTORG</t>
  </si>
  <si>
    <t>Echinacea Artisan Red Ombre</t>
  </si>
  <si>
    <t>ECHARTRED</t>
  </si>
  <si>
    <t>Echinacea Som. Fiesta Orange</t>
  </si>
  <si>
    <t>ECHSMFIES</t>
  </si>
  <si>
    <t>Echinacea Som. Lemon Yellow Imp.</t>
  </si>
  <si>
    <t>ECHSMLEMY</t>
  </si>
  <si>
    <t>Echinacea Som. Salsa Red</t>
  </si>
  <si>
    <t>ECHSMSALS</t>
  </si>
  <si>
    <t>Echinacea SS Mineola</t>
  </si>
  <si>
    <t>ECHSUNMIN</t>
  </si>
  <si>
    <t>Echinacea SS Purplelicious</t>
  </si>
  <si>
    <t>ECHSUNPUR</t>
  </si>
  <si>
    <t>Echinacea SS Rainbow</t>
  </si>
  <si>
    <t>ECHSUNRAI</t>
  </si>
  <si>
    <t>Echinacea SS Red</t>
  </si>
  <si>
    <t>ECHSUNRED</t>
  </si>
  <si>
    <t>Echinacea SS Salmon</t>
  </si>
  <si>
    <t>ECHSUNSAL</t>
  </si>
  <si>
    <t>Echinacea SS White Perfection</t>
  </si>
  <si>
    <t>ECHSUNWHP</t>
  </si>
  <si>
    <t>Athyrium felix Lady in Red</t>
  </si>
  <si>
    <t>FERATLARE</t>
  </si>
  <si>
    <t>Athyrium felix-femina Ghost</t>
  </si>
  <si>
    <t>FERATGHOS</t>
  </si>
  <si>
    <t>Gaillardia Spintop Red</t>
  </si>
  <si>
    <t>GAISTPRED</t>
  </si>
  <si>
    <t>Geranium Intense</t>
  </si>
  <si>
    <t>GERINTENS</t>
  </si>
  <si>
    <t>Ophiopogon Niger</t>
  </si>
  <si>
    <t>GRAOPHMON</t>
  </si>
  <si>
    <t>Hemerocallis Band of Fire</t>
  </si>
  <si>
    <t>HEMBNDFIR</t>
  </si>
  <si>
    <t>Heuchera Timeless Night</t>
  </si>
  <si>
    <t>HEUTIMNGT</t>
  </si>
  <si>
    <t>Heucherella Catching Fire</t>
  </si>
  <si>
    <t>HECCATFIR</t>
  </si>
  <si>
    <t>Lavandula inter. Phenomenal</t>
  </si>
  <si>
    <t>LAVPHENOM</t>
  </si>
  <si>
    <t>Lavandula Platinum Blonde</t>
  </si>
  <si>
    <t>LAVPLABLO</t>
  </si>
  <si>
    <t>Lavandula Super Blue</t>
  </si>
  <si>
    <t>LAVSUPBLU</t>
  </si>
  <si>
    <t>Page 5</t>
  </si>
  <si>
    <t>Leucanthemum Cream Puff</t>
  </si>
  <si>
    <t>LEUCREPUF</t>
  </si>
  <si>
    <t>Leucanthemum Whoops-a-Daisy</t>
  </si>
  <si>
    <t>LEUWOODAI</t>
  </si>
  <si>
    <t>Monarda S.B. Cherry Pops</t>
  </si>
  <si>
    <t>MONSBCHRP</t>
  </si>
  <si>
    <t>Monarda S.B. Pink Frosting</t>
  </si>
  <si>
    <t>MONSBPNFR</t>
  </si>
  <si>
    <t>Nepeta Chartreus on the Loose</t>
  </si>
  <si>
    <t>NEPCHONLO</t>
  </si>
  <si>
    <t>Nepeta Prelude Blue</t>
  </si>
  <si>
    <t>NEPPREBLU</t>
  </si>
  <si>
    <t>Nepeta Prelude Purple</t>
  </si>
  <si>
    <t>NEPPREPUR</t>
  </si>
  <si>
    <t>Phlox pan. GC Cover Girl</t>
  </si>
  <si>
    <t>PHLGGCVGL</t>
  </si>
  <si>
    <t>Phlox pan. GC Glamour Girl</t>
  </si>
  <si>
    <t>PHLGLAGIR</t>
  </si>
  <si>
    <t>Salvia Blue By You</t>
  </si>
  <si>
    <t>SALBLBYOU</t>
  </si>
  <si>
    <t>Salvia nem. Blue Marvel</t>
  </si>
  <si>
    <t>SALBLUMAR</t>
  </si>
  <si>
    <t>Salvia nem. Rose Marvel</t>
  </si>
  <si>
    <t>SALROSMAR</t>
  </si>
  <si>
    <t>Tiarella Finger Paint</t>
  </si>
  <si>
    <t>TIAFINPAI</t>
  </si>
  <si>
    <t>Veronica Perfectly Picasso</t>
  </si>
  <si>
    <t>VERPERPIC</t>
  </si>
  <si>
    <t>#1 Premium Choice Totals</t>
  </si>
  <si>
    <t>#1 PW Perennial 6PK (4/Shelf - 20/Cart)</t>
  </si>
  <si>
    <t>Achillea Firefly Sunshine</t>
  </si>
  <si>
    <t>ACHFFSUNS</t>
  </si>
  <si>
    <t>#1 PW Perennial 6PK</t>
  </si>
  <si>
    <t>#1PW</t>
  </si>
  <si>
    <t>Agastache MTB® Queen Nectarine</t>
  </si>
  <si>
    <t>AGAMBQNNT</t>
  </si>
  <si>
    <t>Allium Serendipity</t>
  </si>
  <si>
    <t>ALLSEREND</t>
  </si>
  <si>
    <t>Brunnera Queen of Hearts</t>
  </si>
  <si>
    <t>BRUQUEHRT</t>
  </si>
  <si>
    <t>Dianthus FP® Cherry Vanilla</t>
  </si>
  <si>
    <t>DIAFPCHVA</t>
  </si>
  <si>
    <t>Echinacea CC Frankly Scarlet</t>
  </si>
  <si>
    <t>ECHCCFRSC</t>
  </si>
  <si>
    <t>Echinacea CC Yellow My Darling</t>
  </si>
  <si>
    <t>ECHCCYLDA</t>
  </si>
  <si>
    <t>Panicum PW Cheyenne Sky</t>
  </si>
  <si>
    <t>GRAPANCHY</t>
  </si>
  <si>
    <t>Panicum PW Niagra Falls</t>
  </si>
  <si>
    <t>GRAPANNIF</t>
  </si>
  <si>
    <t>Schizachyrium PW Blue Paradise</t>
  </si>
  <si>
    <t>GRASCHBPD</t>
  </si>
  <si>
    <t>Heliopsis Tuscan Gold</t>
  </si>
  <si>
    <t>HEOTUSGLD</t>
  </si>
  <si>
    <t>Heliopsis Tuscan Sun</t>
  </si>
  <si>
    <t>HEOTUSSUN</t>
  </si>
  <si>
    <t>Heuchera Dolce Cherry Truffles</t>
  </si>
  <si>
    <t>HEUDLCHRT</t>
  </si>
  <si>
    <t>Heuchera Dolce Wildberry</t>
  </si>
  <si>
    <t>HEUDLWLDB</t>
  </si>
  <si>
    <t>Heuchera Primo Black Pearl</t>
  </si>
  <si>
    <t>HEUPRBLCP</t>
  </si>
  <si>
    <t>Perovskia Denim 'n Lace</t>
  </si>
  <si>
    <t>PERDENLAC</t>
  </si>
  <si>
    <t>Phlox Luminary Prismatic Pink</t>
  </si>
  <si>
    <t>PHLLUMPRP</t>
  </si>
  <si>
    <t>Phlox Luminary Ultraviolet</t>
  </si>
  <si>
    <t>PHLLUMULT</t>
  </si>
  <si>
    <t>Salvia CS Back to the Fuchsia</t>
  </si>
  <si>
    <t>SALCSBKFC</t>
  </si>
  <si>
    <t>Salvia CS Violet Riot</t>
  </si>
  <si>
    <t>SALCSVIRI</t>
  </si>
  <si>
    <t>Sedum RNG Coraljade</t>
  </si>
  <si>
    <t>SEDRNGCLJ</t>
  </si>
  <si>
    <t>Sedum RNR Bundle of Joy</t>
  </si>
  <si>
    <t>SEDRNRBNJ</t>
  </si>
  <si>
    <t>Sedum RNR Pride and Joy</t>
  </si>
  <si>
    <t>SEDRNRPRD</t>
  </si>
  <si>
    <t>Veronica MS Ever After</t>
  </si>
  <si>
    <t>VERMSEVAF</t>
  </si>
  <si>
    <t>Veronica MS Purple Illusion</t>
  </si>
  <si>
    <t>VERMSPRIL</t>
  </si>
  <si>
    <t>Veronica MS Pink Potion</t>
  </si>
  <si>
    <t>VERMSPNKP</t>
  </si>
  <si>
    <t>#1 Proven Winner Totals</t>
  </si>
  <si>
    <t>#1 Fern Pot  6PK (4/Shelf - 20/Cart)</t>
  </si>
  <si>
    <t>#1 Fern Pot  6PK</t>
  </si>
  <si>
    <t>#1FR</t>
  </si>
  <si>
    <t>#1 Fern Totals</t>
  </si>
  <si>
    <t>#1 Grass Pot  6PK (4/Shelf - 20/Cart)</t>
  </si>
  <si>
    <t>#1 Grass Pot  6PK</t>
  </si>
  <si>
    <t>#1GR</t>
  </si>
  <si>
    <t>Festuca glauca Elijah Blue</t>
  </si>
  <si>
    <t>GRAFEELBL</t>
  </si>
  <si>
    <t>Miscanthus Cabaret</t>
  </si>
  <si>
    <t>GRAMICABA</t>
  </si>
  <si>
    <t>Panicum Shenandoah</t>
  </si>
  <si>
    <t>GRAPASHEN</t>
  </si>
  <si>
    <t>#1 Ornamental Grass Totals</t>
  </si>
  <si>
    <t>#1 Daylily Pot 6PK (4/Shelf - 20/Cart)</t>
  </si>
  <si>
    <t>Hemerocallis Purple de Oro</t>
  </si>
  <si>
    <t>HEMPURORO</t>
  </si>
  <si>
    <t>#1 Daylily Pot 6PK</t>
  </si>
  <si>
    <t>#1DY</t>
  </si>
  <si>
    <t>#1 Daylily Totals</t>
  </si>
  <si>
    <t>#1 Perennial 6PK (4/Shelf - 20/Cart)</t>
  </si>
  <si>
    <t>#1 Perennial 6PK</t>
  </si>
  <si>
    <t>#1PT</t>
  </si>
  <si>
    <t>Alcea Chater's Double Mix</t>
  </si>
  <si>
    <t>ALCCHDMIX</t>
  </si>
  <si>
    <t>Alchemilla mollis Thriller</t>
  </si>
  <si>
    <t>ALMMOTHRI</t>
  </si>
  <si>
    <t>Allium Millenium</t>
  </si>
  <si>
    <t>ALLMILLEN</t>
  </si>
  <si>
    <t>Aster KICKIN® Pink Chiffon</t>
  </si>
  <si>
    <t>ASTKICPIN</t>
  </si>
  <si>
    <t>Astilbe chinensis Visions</t>
  </si>
  <si>
    <t>ASBVISION</t>
  </si>
  <si>
    <t>Coreopsis Early Sunrise</t>
  </si>
  <si>
    <t>COREARSUN</t>
  </si>
  <si>
    <t>Dianthus Kahori</t>
  </si>
  <si>
    <t>DIAKAHORI</t>
  </si>
  <si>
    <t>Digitalis pur. Camelot Rose</t>
  </si>
  <si>
    <t>DIGCAMROS</t>
  </si>
  <si>
    <t>Digitalis Dalmatian Peach</t>
  </si>
  <si>
    <t>DIGDALPEA</t>
  </si>
  <si>
    <t>Page 6</t>
  </si>
  <si>
    <t>Gaura Belleza Dark Pink</t>
  </si>
  <si>
    <t>GAUDARPIN</t>
  </si>
  <si>
    <t>Heuchera Plum Pudding</t>
  </si>
  <si>
    <t>HEUPLUPUD</t>
  </si>
  <si>
    <t>Kniphofia uvaria Flamenco</t>
  </si>
  <si>
    <t>KNIFLAMEN</t>
  </si>
  <si>
    <t>Lavandula intermedia Provence</t>
  </si>
  <si>
    <t>LAVPROVEN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</si>
  <si>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</si>
  <si>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</si>
  <si>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</si>
  <si>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</si>
  <si>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</si>
  <si>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</si>
  <si>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Nepeta faas. Purrsian Blue</t>
  </si>
  <si>
    <t>NEPPURBLU</t>
  </si>
  <si>
    <t>Perovskia Bluesette</t>
  </si>
  <si>
    <t>PERBLUSET</t>
  </si>
  <si>
    <t>Physostegia virg. Crystal Peak White</t>
  </si>
  <si>
    <t>PHSCRYWHT</t>
  </si>
  <si>
    <t>Platycodon PopStar Trio</t>
  </si>
  <si>
    <t>PLAPPSTRI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</si>
  <si>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</si>
  <si>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</si>
  <si>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</si>
  <si>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</si>
  <si>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</si>
  <si>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</si>
  <si>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</si>
  <si>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</si>
  <si>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</si>
  <si>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</si>
  <si>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Veronica Blue Skywalker</t>
  </si>
  <si>
    <t>VERBLUSKY</t>
  </si>
  <si>
    <t>#1 A-Z Perennial Totals</t>
  </si>
  <si>
    <t>4.2in Burpee Veg 10P (6/Shelf - 42/Cart)</t>
  </si>
  <si>
    <t>Pepper Big Daddy</t>
  </si>
  <si>
    <t>VEGPEPBGD</t>
  </si>
  <si>
    <t>4.2in Burpee Veg 10P</t>
  </si>
  <si>
    <t>45BP</t>
  </si>
  <si>
    <t>Pepper Jal. Gigante II (Hot)</t>
  </si>
  <si>
    <t>VEGPEPJPG</t>
  </si>
  <si>
    <t>Pepper Hungarian Hot Wax</t>
  </si>
  <si>
    <t>VEGPEPHHW</t>
  </si>
  <si>
    <t>Pumpkin Howden</t>
  </si>
  <si>
    <t>VEGPUMHOW</t>
  </si>
  <si>
    <t>Squash Burpee Butterbush (Summer)</t>
  </si>
  <si>
    <t>VEGSQUBBB</t>
  </si>
  <si>
    <t>Squash Burpee Bushtable (Winter)</t>
  </si>
  <si>
    <t>VEGSQUBBT</t>
  </si>
  <si>
    <t>Squash Burpee Hybrid (Summer)</t>
  </si>
  <si>
    <t>VEGSQUBUR</t>
  </si>
  <si>
    <t>Watermelon Sugar Baby</t>
  </si>
  <si>
    <t>VEGWATSBY</t>
  </si>
  <si>
    <t>Zucchini Goldy F1</t>
  </si>
  <si>
    <t>VEGZUCGOL</t>
  </si>
  <si>
    <t>4.25in. Burpee Vegetable Totals</t>
  </si>
  <si>
    <t>4.5in. PW Grande 10P (6/Shelf - 42/Cart)</t>
  </si>
  <si>
    <t>Angelonia Angelface™ Blue</t>
  </si>
  <si>
    <t>ANGANGFBL</t>
  </si>
  <si>
    <t>4.5in. PW Grande 10P</t>
  </si>
  <si>
    <t>45PW</t>
  </si>
  <si>
    <t>Argyranthemum Golden Butterfly PW</t>
  </si>
  <si>
    <t>ARGGOLBUT</t>
  </si>
  <si>
    <t>Argyranthemum Pure White Butterfly</t>
  </si>
  <si>
    <t>ARGWHTBUT</t>
  </si>
  <si>
    <t>Bidens Campfire Marshmellow</t>
  </si>
  <si>
    <t>BIDCPFMAR</t>
  </si>
  <si>
    <t>Bidens Campfire Flame</t>
  </si>
  <si>
    <t>BIDCPFFLA</t>
  </si>
  <si>
    <t>Bidens Goldilocks Rocks</t>
  </si>
  <si>
    <t>BIDGOLROC</t>
  </si>
  <si>
    <t>Calibrachoa SB Blackcurrant Punch</t>
  </si>
  <si>
    <t>CAISUBBPU</t>
  </si>
  <si>
    <t>Calibrachoa SB Blue</t>
  </si>
  <si>
    <t>CAISUBBLU</t>
  </si>
  <si>
    <t>Calibrachoa SB DBL Redstone</t>
  </si>
  <si>
    <t>CAISBDRDS</t>
  </si>
  <si>
    <t>Calibrachoa SB Doublette Love Swept</t>
  </si>
  <si>
    <t>CAISBDLLS</t>
  </si>
  <si>
    <t>Calibrachoa SB Dreamsicle</t>
  </si>
  <si>
    <t>CAISUBDRE</t>
  </si>
  <si>
    <t>Calibrachoa SB Grape Punch</t>
  </si>
  <si>
    <t>CAISUBGPU</t>
  </si>
  <si>
    <t>Calibrachoa SB Holy Cow</t>
  </si>
  <si>
    <t>CAISUBHCO</t>
  </si>
  <si>
    <t>Calibrachoa SB Holy Moly</t>
  </si>
  <si>
    <t>CAISUBHOM</t>
  </si>
  <si>
    <t>Calibrachoa SB Holy Smokes</t>
  </si>
  <si>
    <t>CAISUBHSM</t>
  </si>
  <si>
    <t>Calibrachoa SB Lemon Slice</t>
  </si>
  <si>
    <t>CAISUBLSL</t>
  </si>
  <si>
    <t>Calibrachoa SB Pink</t>
  </si>
  <si>
    <t>CAISUBPNK</t>
  </si>
  <si>
    <t>Calibrachoa SB Pomegranate Punch</t>
  </si>
  <si>
    <t>CAISUBPPU</t>
  </si>
  <si>
    <t>Calibrachoa SB Red</t>
  </si>
  <si>
    <t>CAISUBRED</t>
  </si>
  <si>
    <t>Calibrachoa SB Tropical Sunrise</t>
  </si>
  <si>
    <t>CAISUBTSU</t>
  </si>
  <si>
    <t>Calibrachoa SB White PW</t>
  </si>
  <si>
    <t>CAISUBWHI</t>
  </si>
  <si>
    <t>Calibrachoa SB Yellow</t>
  </si>
  <si>
    <t>CAISUBYEL</t>
  </si>
  <si>
    <t>Coleus CB® Sedona Sunset</t>
  </si>
  <si>
    <t>COECBLSES</t>
  </si>
  <si>
    <t>Euphorbia Diamond Frost</t>
  </si>
  <si>
    <t>EUBDIAFRO</t>
  </si>
  <si>
    <t>Evolvulus Blue My Mind</t>
  </si>
  <si>
    <t>EVOBLUMYM</t>
  </si>
  <si>
    <t>Lantana Luscious Citrus Blend</t>
  </si>
  <si>
    <t>LANLUSCTB</t>
  </si>
  <si>
    <t>Lantana Luscious Grape</t>
  </si>
  <si>
    <t>LANLUSGRA</t>
  </si>
  <si>
    <t>Lobelia Laguna Dark Blue</t>
  </si>
  <si>
    <t>LOBLAGDKB</t>
  </si>
  <si>
    <t>Nemesia Sunsatia Blood Orange</t>
  </si>
  <si>
    <t>NEMSUNBLO</t>
  </si>
  <si>
    <t>Nemesia Sunsatia Coconut</t>
  </si>
  <si>
    <t>NEMSUNCOC</t>
  </si>
  <si>
    <t>Nemesia Sunsatia Lemon</t>
  </si>
  <si>
    <t>NEMSUNLEM</t>
  </si>
  <si>
    <t>Osteo. BL. Horizon Sunset</t>
  </si>
  <si>
    <t>OSTBLSHOR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</si>
  <si>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</si>
  <si>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</si>
  <si>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</si>
  <si>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</si>
  <si>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</si>
  <si>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</si>
  <si>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</si>
  <si>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</si>
  <si>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</si>
  <si>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</si>
  <si>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Page 7</t>
  </si>
  <si>
    <t>Petunia Suptun. Bermuda Beach</t>
  </si>
  <si>
    <t>PETSUPBEB</t>
  </si>
  <si>
    <t>Petunia Suptun. Black Cherry</t>
  </si>
  <si>
    <t>PETSUPBLC</t>
  </si>
  <si>
    <t>Petunia Suptun. Bordeaux</t>
  </si>
  <si>
    <t>PETSUPBOR</t>
  </si>
  <si>
    <t>Petunia Suptun. Honey</t>
  </si>
  <si>
    <t>PETSUPHON</t>
  </si>
  <si>
    <t>Petunia Suptun. Limoncello</t>
  </si>
  <si>
    <t>PETSUPLIM</t>
  </si>
  <si>
    <t>Petunia Suptun. Lovie Dovie</t>
  </si>
  <si>
    <t>PETSUPLDV</t>
  </si>
  <si>
    <t>Petunia Suptun. Persimmon</t>
  </si>
  <si>
    <t>PETSUPPER</t>
  </si>
  <si>
    <t>Petunia Suptun. Raspberry Rush</t>
  </si>
  <si>
    <t>PETSUPRRU</t>
  </si>
  <si>
    <t>Petunia Suptun. Royal Magenta</t>
  </si>
  <si>
    <t>PETSUPRMA</t>
  </si>
  <si>
    <t>Petunia Suptun. Royal Velvet</t>
  </si>
  <si>
    <t>PETSUPRVE</t>
  </si>
  <si>
    <t>Petunia Suptun. Vista Bubblegum</t>
  </si>
  <si>
    <t>PETSUPVBU</t>
  </si>
  <si>
    <t>Petunia Suptun. Vista Fuchsia</t>
  </si>
  <si>
    <t>PETSUPVFU</t>
  </si>
  <si>
    <t>Petunia Suptun. Vista Jazzberry</t>
  </si>
  <si>
    <t>PETSUPVJZ</t>
  </si>
  <si>
    <t>Petunia Suptun. Vista Silverberry</t>
  </si>
  <si>
    <t>PETSUPVSB</t>
  </si>
  <si>
    <t>Sedum Lemon Coral</t>
  </si>
  <si>
    <t>SEDLEMCOR</t>
  </si>
  <si>
    <t>Torenia Catalina Midnight Blue</t>
  </si>
  <si>
    <t>TORCATMBL</t>
  </si>
  <si>
    <t>Verbena Super. Royale Cherryburst</t>
  </si>
  <si>
    <t>VEBSROCHE</t>
  </si>
  <si>
    <t>Verbena Super. Cobalt</t>
  </si>
  <si>
    <t>VEBSUPCOB</t>
  </si>
  <si>
    <t>Verbena Super. Pink Cashmere PW</t>
  </si>
  <si>
    <t>VEBSPKCAS</t>
  </si>
  <si>
    <t>Verbena Super. Pink Shades</t>
  </si>
  <si>
    <t>VEBSPKSHA</t>
  </si>
  <si>
    <t>Verbena Super. Red</t>
  </si>
  <si>
    <t>VEBSUPRED</t>
  </si>
  <si>
    <t>Verbena Super. Royale Plum Wine</t>
  </si>
  <si>
    <t>VEBSROPLW</t>
  </si>
  <si>
    <t>Verbena Super. Sparkling Amethyst</t>
  </si>
  <si>
    <t>VEBSSPAME</t>
  </si>
  <si>
    <t>Verbena Super. Sparkling Rose</t>
  </si>
  <si>
    <t>VEBSSPROS</t>
  </si>
  <si>
    <t>Verbena Super. Stormburst</t>
  </si>
  <si>
    <t>VEBSUPSTO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</si>
  <si>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</si>
  <si>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</si>
  <si>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</si>
  <si>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</si>
  <si>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</si>
  <si>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</si>
  <si>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</si>
  <si>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</si>
  <si>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Pink Bicolor</t>
  </si>
  <si>
    <t>ANGARIPBI</t>
  </si>
  <si>
    <t>Angelonia Aria White</t>
  </si>
  <si>
    <t>ANGARIWHT</t>
  </si>
  <si>
    <t>Bacopa Bahia White Sand</t>
  </si>
  <si>
    <t>BACBAHWHS</t>
  </si>
  <si>
    <t>Begonia I'CONIA® Bacio Orange</t>
  </si>
  <si>
    <t>BEGICBORA</t>
  </si>
  <si>
    <t>Bidens Bidy Boom Red</t>
  </si>
  <si>
    <t>BIDBIBRED</t>
  </si>
  <si>
    <t>Bidens Bidy Gonzales Top</t>
  </si>
  <si>
    <t>BIDBGZTOP</t>
  </si>
  <si>
    <t>Calibrachoa ALOHA Appleblossom</t>
  </si>
  <si>
    <t>CAIANIABL</t>
  </si>
  <si>
    <t>Calibrachoa ALOHA Blue sky</t>
  </si>
  <si>
    <t>CAIALNBSK</t>
  </si>
  <si>
    <t>Calibrachoa ALOHA Fire Red</t>
  </si>
  <si>
    <t>CAIANFRED</t>
  </si>
  <si>
    <t>Calibrachoa ALOHA Golden Girl</t>
  </si>
  <si>
    <t>CAIALANGG</t>
  </si>
  <si>
    <t>Calibrachoa ALOHA Tropicana</t>
  </si>
  <si>
    <t>CAIALNTRO</t>
  </si>
  <si>
    <t>Calibrachoa ALOHA White</t>
  </si>
  <si>
    <t>CAIALANWT</t>
  </si>
  <si>
    <t>Calibrachoa Hula Hot Pink</t>
  </si>
  <si>
    <t>CAIHULHPK</t>
  </si>
  <si>
    <t>Calibrachoa Hula Orange</t>
  </si>
  <si>
    <t>CAIHULORG</t>
  </si>
  <si>
    <t>Coleus Down Town Columbus</t>
  </si>
  <si>
    <t>COEDTNCOL</t>
  </si>
  <si>
    <t>Coleus Down Town Miami Magic</t>
  </si>
  <si>
    <t>COEDTNMMC</t>
  </si>
  <si>
    <t>Coleus Down Town NYC Nights</t>
  </si>
  <si>
    <t>COEDTNNYC</t>
  </si>
  <si>
    <t>Coleus Down Town Santa Monica</t>
  </si>
  <si>
    <t>COEDTNMON</t>
  </si>
  <si>
    <t>Cuphea Lavender</t>
  </si>
  <si>
    <t>CUPLAVDER</t>
  </si>
  <si>
    <t>Dahlia Dalinova® California</t>
  </si>
  <si>
    <t>DAHDALCAL</t>
  </si>
  <si>
    <t>Dahlia Novation® Yellow</t>
  </si>
  <si>
    <t>DAHNOVYEL</t>
  </si>
  <si>
    <t>Euphorbia Star Dust White Sparkle</t>
  </si>
  <si>
    <t>EUBSTAWSP</t>
  </si>
  <si>
    <t>Fuchsia Ballerina Brise</t>
  </si>
  <si>
    <t>FUCBALBRI</t>
  </si>
  <si>
    <t>Fuchsia Ballerina Pirouette</t>
  </si>
  <si>
    <t>FUCBALPIT</t>
  </si>
  <si>
    <t>Fuchsia Ballerina Releve</t>
  </si>
  <si>
    <t>FUCBALREV</t>
  </si>
  <si>
    <t>Geranium Sav. Lavender Splash</t>
  </si>
  <si>
    <t>GERZOSLSP</t>
  </si>
  <si>
    <t>Geranium Savannah Pink</t>
  </si>
  <si>
    <t>GERZOSPNK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</si>
  <si>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</si>
  <si>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</si>
  <si>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</si>
  <si>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</si>
  <si>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</si>
  <si>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</si>
  <si>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</si>
  <si>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</si>
  <si>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</si>
  <si>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</si>
  <si>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Impatiens NG Pet. Pink Punch</t>
  </si>
  <si>
    <t>IMPNGPPPU</t>
  </si>
  <si>
    <t>Ipomoea FloraMia Black</t>
  </si>
  <si>
    <t>IPOFLMBLK</t>
  </si>
  <si>
    <t>Lantana Havana Full Moon</t>
  </si>
  <si>
    <t>LANHAVFLM</t>
  </si>
  <si>
    <t>Lantana Heartland Neon</t>
  </si>
  <si>
    <t>LANHTLNEO</t>
  </si>
  <si>
    <t>Lantana Havana Sunrise</t>
  </si>
  <si>
    <t>LANHAVSUR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</si>
  <si>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</si>
  <si>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</si>
  <si>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</si>
  <si>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</si>
  <si>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</si>
  <si>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</si>
  <si>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Nemesia Angelart Nectarine</t>
  </si>
  <si>
    <t>NEMANGNEC</t>
  </si>
  <si>
    <t>Nemesia Angelart Raspberry</t>
  </si>
  <si>
    <t>NEMANGRAS</t>
  </si>
  <si>
    <t>Petunia Potunia Plus Baby Pink</t>
  </si>
  <si>
    <t>PETPOTPBP</t>
  </si>
  <si>
    <t>Petunia Potunia Plus Blueberry Muffin</t>
  </si>
  <si>
    <t>PETPOTPBM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</si>
  <si>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</si>
  <si>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</si>
  <si>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</si>
  <si>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</si>
  <si>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</si>
  <si>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</si>
  <si>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Lavender Touch</t>
  </si>
  <si>
    <t>PETPOTPLT</t>
  </si>
  <si>
    <t>Petunia Potunia Plus Neon</t>
  </si>
  <si>
    <t>PETPOTPNE</t>
  </si>
  <si>
    <t>Petunia Potunia Plus Pinkalicious</t>
  </si>
  <si>
    <t>PETPOTPPL</t>
  </si>
  <si>
    <t>Petunia Potunia Plus Popcorn</t>
  </si>
  <si>
    <t>PETPOTPPO</t>
  </si>
  <si>
    <t>Petunia Potunia Plus Red</t>
  </si>
  <si>
    <t>PETPOTPRE</t>
  </si>
  <si>
    <t>Petunia Potunia Plus Starfish</t>
  </si>
  <si>
    <t>PETPOTSTF</t>
  </si>
  <si>
    <t>Petunia Potunia Plus White</t>
  </si>
  <si>
    <t>PETPOTPWH</t>
  </si>
  <si>
    <t>Portulaca Cupcake Coconut</t>
  </si>
  <si>
    <t>PORCUPCOC</t>
  </si>
  <si>
    <t>Portulaca Cupcake Orange Touch</t>
  </si>
  <si>
    <t>PORCUPORT</t>
  </si>
  <si>
    <t>Portulaca Cupcake Purple Touch</t>
  </si>
  <si>
    <t>PORCUPPUT</t>
  </si>
  <si>
    <t>Scaevoa Scala Purple Bird</t>
  </si>
  <si>
    <t>SCESCAPRB</t>
  </si>
  <si>
    <t>Verbena Wicked Great Grape</t>
  </si>
  <si>
    <t>VEBWICGRG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</si>
  <si>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</si>
  <si>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</si>
  <si>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</si>
  <si>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</si>
  <si>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</si>
  <si>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</si>
  <si>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Calibrachoa Bloomt. Rose Quartz</t>
  </si>
  <si>
    <t>CAIBLTRSQ</t>
  </si>
  <si>
    <t>#1 Annual 6PK</t>
  </si>
  <si>
    <t>#1AN</t>
  </si>
  <si>
    <t>Calibrachoa Bloomt. Tiki Pink</t>
  </si>
  <si>
    <t>CAIBLTTPK</t>
  </si>
  <si>
    <t>Calibrachoa Bloomt. Yellow</t>
  </si>
  <si>
    <t>CAIBLTYEL</t>
  </si>
  <si>
    <t>Coleus Main St. Orchard Road</t>
  </si>
  <si>
    <t>COEMSTORR</t>
  </si>
  <si>
    <t>Fuchsia A.U. Lago Grande</t>
  </si>
  <si>
    <t>FUCAULAGR</t>
  </si>
  <si>
    <t>Fuchsia A.U. Rio Grande</t>
  </si>
  <si>
    <t>FUCAURIGR</t>
  </si>
  <si>
    <t>Geranium Big EEZE Dark Red</t>
  </si>
  <si>
    <t>GERBEZDAR</t>
  </si>
  <si>
    <t>Geranium Big EEZE Fuchsia Blue</t>
  </si>
  <si>
    <t>GERBEZFUB</t>
  </si>
  <si>
    <t>Geranium Big EEZE Watermelon</t>
  </si>
  <si>
    <t>GERBEZWAT</t>
  </si>
  <si>
    <t>Impatiens SS Apollo Chr. Red</t>
  </si>
  <si>
    <t>IMPSSACRD</t>
  </si>
  <si>
    <t>Impatiens SS Apollo Purple</t>
  </si>
  <si>
    <t>IMPSSAPUR</t>
  </si>
  <si>
    <t>Impatiens SS Jazzy Coral</t>
  </si>
  <si>
    <t>IMPSSJCOR</t>
  </si>
  <si>
    <t>Marigold Bonanza Harmony</t>
  </si>
  <si>
    <t>MARBONHAR</t>
  </si>
  <si>
    <t>Page 8</t>
  </si>
  <si>
    <t>Marigold Bonanza Mix</t>
  </si>
  <si>
    <t>MARBONMIX</t>
  </si>
  <si>
    <t>Marigold Bonanza Yellow</t>
  </si>
  <si>
    <t>MARBONYEL</t>
  </si>
  <si>
    <t>Petunia Durabloom Hot Pink</t>
  </si>
  <si>
    <t>PETDUBHPK</t>
  </si>
  <si>
    <t>Petunia Durabloom Purple</t>
  </si>
  <si>
    <t>PETDUBPUR</t>
  </si>
  <si>
    <t>Petunia Durabloom Red</t>
  </si>
  <si>
    <t>PETDUBRED</t>
  </si>
  <si>
    <t>Petunia Durabloom Silver</t>
  </si>
  <si>
    <t>PETDUBSIL</t>
  </si>
  <si>
    <t>Zinnia Swizzle Cherry-Ivy</t>
  </si>
  <si>
    <t>ZINSWICYI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</si>
  <si>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</si>
  <si>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</si>
  <si>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</si>
  <si>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</si>
  <si>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</si>
  <si>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</si>
  <si>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Blooming Glory</t>
  </si>
  <si>
    <t>MXMBLOGLO</t>
  </si>
  <si>
    <t>Mix Master Over The Top Improved</t>
  </si>
  <si>
    <t>MXMOVRTOP</t>
  </si>
  <si>
    <t>Mix Master Paradise Sunrise</t>
  </si>
  <si>
    <t>MXMPARSUN</t>
  </si>
  <si>
    <t>Mix Master Sunnyside</t>
  </si>
  <si>
    <t>MXMSUNSID</t>
  </si>
  <si>
    <t>Begonia Solenia® Combo 1</t>
  </si>
  <si>
    <t>BEGSOLCO1</t>
  </si>
  <si>
    <t>Calibrachoa Cab. Diva Orange</t>
  </si>
  <si>
    <t>CAICABDVO</t>
  </si>
  <si>
    <t>Calibrachoa Cab. Hot Pink</t>
  </si>
  <si>
    <t>CAICABHTP</t>
  </si>
  <si>
    <t>Calibrachoa Cab. Midnight Blue</t>
  </si>
  <si>
    <t>CAICABMDB</t>
  </si>
  <si>
    <t>Calibrachoa Cab. Strawberry Parfait</t>
  </si>
  <si>
    <t>CAICABSTP</t>
  </si>
  <si>
    <t>Calibrachoa Cab. Yellow</t>
  </si>
  <si>
    <t>CAICABYEL</t>
  </si>
  <si>
    <t>Calibrachoa MF Neo DK Blue</t>
  </si>
  <si>
    <t>CAIMFNDBL</t>
  </si>
  <si>
    <t>Calibrachoa MF Neo DP Yellow</t>
  </si>
  <si>
    <t>CAIMFNDYL</t>
  </si>
  <si>
    <t>Cali. Mix Master Powers that Bee</t>
  </si>
  <si>
    <t>MXMPOWBEE</t>
  </si>
  <si>
    <t>Cali. Mix Master Serendipity</t>
  </si>
  <si>
    <t>MXMSEREND</t>
  </si>
  <si>
    <t>Cali. Mix Master Sundance</t>
  </si>
  <si>
    <t>MXMSUNDAN</t>
  </si>
  <si>
    <t>Cali. Mix Master Tea Party</t>
  </si>
  <si>
    <t>MXMTEAPAR</t>
  </si>
  <si>
    <t>Cali. Mix Master Tropicali</t>
  </si>
  <si>
    <t>MXMTROPIC</t>
  </si>
  <si>
    <t>Fuchsia Combo Dark Eyes</t>
  </si>
  <si>
    <t>ANNCBFUSC</t>
  </si>
  <si>
    <t>Fuchsia Combo Swingtime</t>
  </si>
  <si>
    <t>ANNCBFUST</t>
  </si>
  <si>
    <t>Geranium Combo Pink</t>
  </si>
  <si>
    <t>GERCOMPNK</t>
  </si>
  <si>
    <t>Geranium Combo Red</t>
  </si>
  <si>
    <t>GERCOMRED</t>
  </si>
  <si>
    <t>PW Combo Amber Waves</t>
  </si>
  <si>
    <t>ANNCBAMWA</t>
  </si>
  <si>
    <t>PW Combo Feeling Patriotic</t>
  </si>
  <si>
    <t>ANNCBFEEL</t>
  </si>
  <si>
    <t>PW Combo North Shore</t>
  </si>
  <si>
    <t>ANNCBNOSH</t>
  </si>
  <si>
    <t>Impatiens SS Apollo Lilac</t>
  </si>
  <si>
    <t>IMPSSALIL</t>
  </si>
  <si>
    <t>Impatiens SS Apollo Orange</t>
  </si>
  <si>
    <t>IMPSSAORA</t>
  </si>
  <si>
    <t>Impatiens SS Apollo Pink</t>
  </si>
  <si>
    <t>IMPSSAPNK</t>
  </si>
  <si>
    <t>12in Hanging Baskets Totals</t>
  </si>
  <si>
    <t>12in. Patio Pot EA. (4/Shelf - 16/Cart)</t>
  </si>
  <si>
    <t>12in. Patio Pot EA.</t>
  </si>
  <si>
    <t>12PP</t>
  </si>
  <si>
    <t>Mix Master Patriotic Heart CB</t>
  </si>
  <si>
    <t>MXMPAHTCB</t>
  </si>
  <si>
    <t>Mix Master Porch Patriot CB</t>
  </si>
  <si>
    <t>MXMPORPAT</t>
  </si>
  <si>
    <t>12in Patio Container Totals</t>
  </si>
  <si>
    <t>10in. Hng Bsk EA. (8/Shelf - 40/Cart)</t>
  </si>
  <si>
    <t>Begonia Dragon Wing®</t>
  </si>
  <si>
    <t>BEGDRAWNG</t>
  </si>
  <si>
    <t>10in. Hng Bsk EA.</t>
  </si>
  <si>
    <t>10HB</t>
  </si>
  <si>
    <t>Begonia Nonstop® Joy Red</t>
  </si>
  <si>
    <t>BEGNOJRED</t>
  </si>
  <si>
    <t>Begonia Nonstop® Joy Rose Picotee</t>
  </si>
  <si>
    <t>BEGNOJROP</t>
  </si>
  <si>
    <t>Begonia Solenia® Dusty Rose</t>
  </si>
  <si>
    <t>BEGSOLDRO</t>
  </si>
  <si>
    <t>Calibrachoa Cab. Deep Blue</t>
  </si>
  <si>
    <t>CAICABDPB</t>
  </si>
  <si>
    <t>Cali. Mix Master Spirit United</t>
  </si>
  <si>
    <t>MXMSPIUNI</t>
  </si>
  <si>
    <t>Cali. Mix Master Sprinkles on Top</t>
  </si>
  <si>
    <t>MXMSPRONT</t>
  </si>
  <si>
    <t>Fuchsia Dark Eyes</t>
  </si>
  <si>
    <t>FUCDAREYE</t>
  </si>
  <si>
    <t>Fuchsia Swing Time</t>
  </si>
  <si>
    <t>FUCSWGTIM</t>
  </si>
  <si>
    <t>Geranium Big EEZE Neon</t>
  </si>
  <si>
    <t>GERBEZNEO</t>
  </si>
  <si>
    <t>Mix Master Bejewled</t>
  </si>
  <si>
    <t>MXMBEJEWL</t>
  </si>
  <si>
    <t>Mix Master Big Flirt Improved</t>
  </si>
  <si>
    <t>MXMBIGFLI</t>
  </si>
  <si>
    <t>Mix Master Great Escape</t>
  </si>
  <si>
    <t>MXMGREESC</t>
  </si>
  <si>
    <t>Petunia Easy Wave Blue</t>
  </si>
  <si>
    <t>PETEYWBLU</t>
  </si>
  <si>
    <t>Petunia EW Opp. Attract</t>
  </si>
  <si>
    <t>PETEYWOPA</t>
  </si>
  <si>
    <t>Petunia EW Pink Passion</t>
  </si>
  <si>
    <t>PETEYWPKP</t>
  </si>
  <si>
    <t>Petunia EW Plum Pudd.</t>
  </si>
  <si>
    <t>PETEYWPLP</t>
  </si>
  <si>
    <t>Petunia Easy Wave Red</t>
  </si>
  <si>
    <t>PETEYWRED</t>
  </si>
  <si>
    <t>Petunia EW South Beach</t>
  </si>
  <si>
    <t>PETEYWSHB</t>
  </si>
  <si>
    <t>10in Hanging Baskets Totals</t>
  </si>
  <si>
    <t>5in. Rnd Pot 8PK (5/Shelf - 30/Cart)</t>
  </si>
  <si>
    <t>Alocasia Jacklyn</t>
  </si>
  <si>
    <t>HSPALOJAC</t>
  </si>
  <si>
    <t>5in. Rnd Pot 8PK</t>
  </si>
  <si>
    <t>5INR</t>
  </si>
  <si>
    <t>Homalomena Camouflage</t>
  </si>
  <si>
    <t>HSPHOMCAM</t>
  </si>
  <si>
    <t>Monstera Thai Constellation</t>
  </si>
  <si>
    <t>HSPMONTHA</t>
  </si>
  <si>
    <t>Peperomia String of Turtles</t>
  </si>
  <si>
    <t>HSPSTRTUR</t>
  </si>
  <si>
    <t>Philodendron barrosoanum</t>
  </si>
  <si>
    <t>HSPPHIBAR</t>
  </si>
  <si>
    <t>Philodendron Blk Cardinal Variegated</t>
  </si>
  <si>
    <t>HSPPHIBCV</t>
  </si>
  <si>
    <t>Philodendron Prince of Orange</t>
  </si>
  <si>
    <t>HSPPHIPOO</t>
  </si>
  <si>
    <t>Philodendron Splendid</t>
  </si>
  <si>
    <t>HSPPHISLP</t>
  </si>
  <si>
    <t>Pilea Silver Tree</t>
  </si>
  <si>
    <t>HSPPILSIL</t>
  </si>
  <si>
    <t>Senecio String of Pearls Variegated</t>
  </si>
  <si>
    <t>HSPSENSPV</t>
  </si>
  <si>
    <t>Senecio String of Pearls</t>
  </si>
  <si>
    <t>HSPSENSTP</t>
  </si>
  <si>
    <t>Syngonium Panda Galaxy</t>
  </si>
  <si>
    <t>HSPSYNPNG</t>
  </si>
  <si>
    <t>5in. House Plant Totals</t>
  </si>
  <si>
    <t>6in. Hanging Bskt EA (10/Shelf - 40/Cart)</t>
  </si>
  <si>
    <t>6in. Hanging Bskt EA</t>
  </si>
  <si>
    <t>6HB</t>
  </si>
  <si>
    <t>6in. Hanging Basket Totals</t>
  </si>
  <si>
    <t>#2 Pot Rnd Blk (8/Shelf - 32/Cart)</t>
  </si>
  <si>
    <t>#2 Pot Rnd Blk</t>
  </si>
  <si>
    <t>#2PT</t>
  </si>
  <si>
    <t xml:space="preserve"> Totals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</si>
  <si>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</si>
  <si>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</si>
  <si>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</si>
  <si>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</si>
  <si>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</si>
  <si>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</si>
  <si>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</si>
  <si>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</si>
  <si>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</si>
  <si>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Qt Premium Choice</t>
  </si>
  <si>
    <t>Qt Fern</t>
  </si>
  <si>
    <t>Qt Ornamental Grass</t>
  </si>
  <si>
    <t>Qt Daylily</t>
  </si>
  <si>
    <t>Qt A-Z Perennial</t>
  </si>
  <si>
    <t>#1 Premium Choice</t>
  </si>
  <si>
    <t>#1 Proven Winner</t>
  </si>
  <si>
    <t>#1 Fern</t>
  </si>
  <si>
    <t>#1 Ornamental Grass</t>
  </si>
  <si>
    <t>#1 Daylily</t>
  </si>
  <si>
    <t>#1 A-Z Perennial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</si>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</sst>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286361DE-7D99-8B61-60E8-04B7B978AB03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D0FB11D2-96D1-64D8-B8A2-528B22FE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348"/>
  <sheetViews>
    <sheetView tabSelected="1" workbookViewId="0">
      <selection activeCell="AG17" sqref="AG17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90" t="s">
        <v>38</v>
      </c>
      <c r="B43" s="191"/>
      <c r="C43" s="191"/>
      <c r="D43" s="191"/>
      <c r="E43" s="191"/>
      <c r="F43" s="191"/>
      <c r="G43" s="191"/>
      <c r="H43" s="191"/>
      <c r="I43" s="191"/>
      <c r="J43" s="192"/>
      <c r="K43" s="155"/>
      <c r="L43" s="160" t="s">
        <v>109</v>
      </c>
      <c r="M43" s="161" t="s">
        <v>110</v>
      </c>
      <c r="N43" s="161" t="s">
        <v>107</v>
      </c>
      <c r="O43" s="161" t="s">
        <v>108</v>
      </c>
      <c r="P43" s="163"/>
      <c r="Q43" s="162" t="s">
        <v>70</v>
      </c>
      <c r="R43" s="163"/>
      <c r="S43" s="163">
        <v>22</v>
      </c>
      <c r="T43" s="164">
        <v>0</v>
      </c>
      <c r="U43" s="160"/>
      <c r="V43" s="155"/>
      <c r="W43" s="161" t="s">
        <v>167</v>
      </c>
      <c r="X43" s="161" t="s">
        <v>168</v>
      </c>
      <c r="Y43" s="161" t="s">
        <v>107</v>
      </c>
      <c r="Z43" s="162" t="s">
        <v>108</v>
      </c>
      <c r="AA43" s="163"/>
      <c r="AB43" s="162" t="s">
        <v>43</v>
      </c>
      <c r="AC43" s="163"/>
      <c r="AD43" s="163">
        <v>9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24</v>
      </c>
      <c r="I44" s="164">
        <v>0</v>
      </c>
      <c r="J44" s="163"/>
      <c r="K44" s="155"/>
      <c r="L44" s="160" t="s">
        <v>111</v>
      </c>
      <c r="M44" s="161" t="s">
        <v>112</v>
      </c>
      <c r="N44" s="161" t="s">
        <v>107</v>
      </c>
      <c r="O44" s="161" t="s">
        <v>108</v>
      </c>
      <c r="P44" s="163"/>
      <c r="Q44" s="162" t="s">
        <v>43</v>
      </c>
      <c r="R44" s="163"/>
      <c r="S44" s="163">
        <v>48</v>
      </c>
      <c r="T44" s="164">
        <v>0</v>
      </c>
      <c r="U44" s="160"/>
      <c r="V44" s="155"/>
      <c r="W44" s="161" t="s">
        <v>169</v>
      </c>
      <c r="X44" s="161" t="s">
        <v>170</v>
      </c>
      <c r="Y44" s="161" t="s">
        <v>107</v>
      </c>
      <c r="Z44" s="162" t="s">
        <v>108</v>
      </c>
      <c r="AA44" s="163"/>
      <c r="AB44" s="162" t="s">
        <v>70</v>
      </c>
      <c r="AC44" s="163"/>
      <c r="AD44" s="163">
        <v>79</v>
      </c>
      <c r="AE44" s="164">
        <v>0</v>
      </c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51</v>
      </c>
      <c r="I45" s="164">
        <v>0</v>
      </c>
      <c r="J45" s="163"/>
      <c r="K45" s="155"/>
      <c r="L45" s="160" t="s">
        <v>113</v>
      </c>
      <c r="M45" s="161" t="s">
        <v>114</v>
      </c>
      <c r="N45" s="161" t="s">
        <v>107</v>
      </c>
      <c r="O45" s="161" t="s">
        <v>108</v>
      </c>
      <c r="P45" s="163"/>
      <c r="Q45" s="162" t="s">
        <v>43</v>
      </c>
      <c r="R45" s="163"/>
      <c r="S45" s="163">
        <v>5</v>
      </c>
      <c r="T45" s="164">
        <v>0</v>
      </c>
      <c r="U45" s="160"/>
      <c r="V45" s="155"/>
      <c r="W45" s="161" t="s">
        <v>171</v>
      </c>
      <c r="X45" s="161" t="s">
        <v>172</v>
      </c>
      <c r="Y45" s="161" t="s">
        <v>107</v>
      </c>
      <c r="Z45" s="162" t="s">
        <v>108</v>
      </c>
      <c r="AA45" s="163"/>
      <c r="AB45" s="162" t="s">
        <v>70</v>
      </c>
      <c r="AC45" s="163"/>
      <c r="AD45" s="163">
        <v>78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27</v>
      </c>
      <c r="I46" s="164">
        <v>0</v>
      </c>
      <c r="J46" s="163"/>
      <c r="K46" s="155"/>
      <c r="L46" s="160" t="s">
        <v>115</v>
      </c>
      <c r="M46" s="161" t="s">
        <v>116</v>
      </c>
      <c r="N46" s="161" t="s">
        <v>107</v>
      </c>
      <c r="O46" s="161" t="s">
        <v>108</v>
      </c>
      <c r="P46" s="163"/>
      <c r="Q46" s="162" t="s">
        <v>43</v>
      </c>
      <c r="R46" s="163"/>
      <c r="S46" s="163">
        <v>2</v>
      </c>
      <c r="T46" s="164">
        <v>0</v>
      </c>
      <c r="U46" s="160"/>
      <c r="V46" s="155"/>
      <c r="W46" s="161" t="s">
        <v>173</v>
      </c>
      <c r="X46" s="161" t="s">
        <v>174</v>
      </c>
      <c r="Y46" s="161" t="s">
        <v>107</v>
      </c>
      <c r="Z46" s="162" t="s">
        <v>108</v>
      </c>
      <c r="AA46" s="163"/>
      <c r="AB46" s="162" t="s">
        <v>70</v>
      </c>
      <c r="AC46" s="163"/>
      <c r="AD46" s="163">
        <v>40</v>
      </c>
      <c r="AE46" s="164">
        <v>0</v>
      </c>
      <c r="AF46" s="160"/>
    </row>
    <row r="47" spans="1:32" s="136" customFormat="1" ht="14.45" customHeight="1" x14ac:dyDescent="0.2">
      <c r="A47" s="160" t="s">
        <v>48</v>
      </c>
      <c r="B47" s="160" t="s">
        <v>49</v>
      </c>
      <c r="C47" s="161" t="s">
        <v>41</v>
      </c>
      <c r="D47" s="161" t="s">
        <v>42</v>
      </c>
      <c r="E47" s="161"/>
      <c r="F47" s="162" t="s">
        <v>43</v>
      </c>
      <c r="G47" s="162"/>
      <c r="H47" s="163">
        <v>23</v>
      </c>
      <c r="I47" s="164">
        <v>0</v>
      </c>
      <c r="J47" s="163"/>
      <c r="K47" s="155"/>
      <c r="L47" s="160" t="s">
        <v>115</v>
      </c>
      <c r="M47" s="161" t="s">
        <v>116</v>
      </c>
      <c r="N47" s="161" t="s">
        <v>107</v>
      </c>
      <c r="O47" s="161" t="s">
        <v>108</v>
      </c>
      <c r="P47" s="163"/>
      <c r="Q47" s="162" t="s">
        <v>70</v>
      </c>
      <c r="R47" s="163"/>
      <c r="S47" s="163">
        <v>3</v>
      </c>
      <c r="T47" s="164">
        <v>0</v>
      </c>
      <c r="U47" s="160"/>
      <c r="V47" s="155"/>
      <c r="W47" s="161" t="s">
        <v>175</v>
      </c>
      <c r="X47" s="161" t="s">
        <v>176</v>
      </c>
      <c r="Y47" s="161" t="s">
        <v>107</v>
      </c>
      <c r="Z47" s="162" t="s">
        <v>108</v>
      </c>
      <c r="AA47" s="163"/>
      <c r="AB47" s="162" t="s">
        <v>70</v>
      </c>
      <c r="AC47" s="163"/>
      <c r="AD47" s="163">
        <v>27</v>
      </c>
      <c r="AE47" s="164">
        <v>0</v>
      </c>
      <c r="AF47" s="160"/>
    </row>
    <row r="48" spans="1:32" s="136" customFormat="1" ht="14.45" customHeight="1" x14ac:dyDescent="0.2">
      <c r="A48" s="160" t="s">
        <v>50</v>
      </c>
      <c r="B48" s="160" t="s">
        <v>51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52</v>
      </c>
      <c r="I48" s="164">
        <v>0</v>
      </c>
      <c r="J48" s="163"/>
      <c r="K48" s="155"/>
      <c r="L48" s="160" t="s">
        <v>117</v>
      </c>
      <c r="M48" s="161" t="s">
        <v>118</v>
      </c>
      <c r="N48" s="161" t="s">
        <v>107</v>
      </c>
      <c r="O48" s="161" t="s">
        <v>108</v>
      </c>
      <c r="P48" s="163"/>
      <c r="Q48" s="162" t="s">
        <v>43</v>
      </c>
      <c r="R48" s="163"/>
      <c r="S48" s="163">
        <v>9</v>
      </c>
      <c r="T48" s="164">
        <v>0</v>
      </c>
      <c r="U48" s="160"/>
      <c r="V48" s="155"/>
      <c r="W48" s="161" t="s">
        <v>177</v>
      </c>
      <c r="X48" s="161" t="s">
        <v>178</v>
      </c>
      <c r="Y48" s="161" t="s">
        <v>107</v>
      </c>
      <c r="Z48" s="162" t="s">
        <v>108</v>
      </c>
      <c r="AA48" s="163"/>
      <c r="AB48" s="162" t="s">
        <v>43</v>
      </c>
      <c r="AC48" s="163"/>
      <c r="AD48" s="163">
        <v>14</v>
      </c>
      <c r="AE48" s="164">
        <v>0</v>
      </c>
      <c r="AF48" s="160"/>
    </row>
    <row r="49" spans="1:32" s="136" customFormat="1" ht="14.45" customHeight="1" x14ac:dyDescent="0.2">
      <c r="A49" s="160" t="s">
        <v>52</v>
      </c>
      <c r="B49" s="160" t="s">
        <v>53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67</v>
      </c>
      <c r="I49" s="164">
        <v>0</v>
      </c>
      <c r="J49" s="163"/>
      <c r="K49" s="155"/>
      <c r="L49" s="160" t="s">
        <v>117</v>
      </c>
      <c r="M49" s="161" t="s">
        <v>118</v>
      </c>
      <c r="N49" s="161" t="s">
        <v>107</v>
      </c>
      <c r="O49" s="161" t="s">
        <v>108</v>
      </c>
      <c r="P49" s="163"/>
      <c r="Q49" s="162" t="s">
        <v>70</v>
      </c>
      <c r="R49" s="163"/>
      <c r="S49" s="163">
        <v>6</v>
      </c>
      <c r="T49" s="164">
        <v>0</v>
      </c>
      <c r="U49" s="160"/>
      <c r="V49" s="155"/>
      <c r="W49" s="161" t="s">
        <v>179</v>
      </c>
      <c r="X49" s="161" t="s">
        <v>180</v>
      </c>
      <c r="Y49" s="161" t="s">
        <v>107</v>
      </c>
      <c r="Z49" s="162" t="s">
        <v>108</v>
      </c>
      <c r="AA49" s="163"/>
      <c r="AB49" s="162" t="s">
        <v>70</v>
      </c>
      <c r="AC49" s="163"/>
      <c r="AD49" s="163">
        <v>51</v>
      </c>
      <c r="AE49" s="164">
        <v>0</v>
      </c>
      <c r="AF49" s="160"/>
    </row>
    <row r="50" spans="1:32" s="136" customFormat="1" ht="14.45" customHeight="1" x14ac:dyDescent="0.2">
      <c r="A50" s="160" t="s">
        <v>54</v>
      </c>
      <c r="B50" s="160" t="s">
        <v>55</v>
      </c>
      <c r="C50" s="161" t="s">
        <v>41</v>
      </c>
      <c r="D50" s="161" t="s">
        <v>42</v>
      </c>
      <c r="E50" s="161"/>
      <c r="F50" s="162" t="s">
        <v>43</v>
      </c>
      <c r="G50" s="162"/>
      <c r="H50" s="163">
        <v>22</v>
      </c>
      <c r="I50" s="164">
        <v>0</v>
      </c>
      <c r="J50" s="163"/>
      <c r="K50" s="155"/>
      <c r="L50" s="160" t="s">
        <v>119</v>
      </c>
      <c r="M50" s="161" t="s">
        <v>120</v>
      </c>
      <c r="N50" s="161" t="s">
        <v>107</v>
      </c>
      <c r="O50" s="161" t="s">
        <v>108</v>
      </c>
      <c r="P50" s="163"/>
      <c r="Q50" s="162" t="s">
        <v>43</v>
      </c>
      <c r="R50" s="163"/>
      <c r="S50" s="163">
        <v>6</v>
      </c>
      <c r="T50" s="164">
        <v>0</v>
      </c>
      <c r="U50" s="160"/>
      <c r="V50" s="155"/>
      <c r="W50" s="161" t="s">
        <v>181</v>
      </c>
      <c r="X50" s="161" t="s">
        <v>182</v>
      </c>
      <c r="Y50" s="161" t="s">
        <v>107</v>
      </c>
      <c r="Z50" s="162" t="s">
        <v>108</v>
      </c>
      <c r="AA50" s="163"/>
      <c r="AB50" s="162" t="s">
        <v>43</v>
      </c>
      <c r="AC50" s="163"/>
      <c r="AD50" s="163">
        <v>17</v>
      </c>
      <c r="AE50" s="164">
        <v>0</v>
      </c>
      <c r="AF50" s="160"/>
    </row>
    <row r="51" spans="1:32" s="136" customFormat="1" ht="14.45" customHeight="1" x14ac:dyDescent="0.2">
      <c r="A51" s="160" t="s">
        <v>56</v>
      </c>
      <c r="B51" s="160" t="s">
        <v>57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16</v>
      </c>
      <c r="I51" s="164">
        <v>0</v>
      </c>
      <c r="J51" s="163"/>
      <c r="K51" s="155"/>
      <c r="L51" s="160" t="s">
        <v>121</v>
      </c>
      <c r="M51" s="161" t="s">
        <v>122</v>
      </c>
      <c r="N51" s="161" t="s">
        <v>107</v>
      </c>
      <c r="O51" s="161" t="s">
        <v>108</v>
      </c>
      <c r="P51" s="163"/>
      <c r="Q51" s="162" t="s">
        <v>43</v>
      </c>
      <c r="R51" s="163"/>
      <c r="S51" s="163">
        <v>9</v>
      </c>
      <c r="T51" s="164">
        <v>0</v>
      </c>
      <c r="U51" s="160"/>
      <c r="V51" s="155"/>
      <c r="W51" s="161" t="s">
        <v>181</v>
      </c>
      <c r="X51" s="161" t="s">
        <v>182</v>
      </c>
      <c r="Y51" s="161" t="s">
        <v>107</v>
      </c>
      <c r="Z51" s="162" t="s">
        <v>108</v>
      </c>
      <c r="AA51" s="163"/>
      <c r="AB51" s="162" t="s">
        <v>70</v>
      </c>
      <c r="AC51" s="163"/>
      <c r="AD51" s="163">
        <v>8</v>
      </c>
      <c r="AE51" s="164">
        <v>0</v>
      </c>
      <c r="AF51" s="160"/>
    </row>
    <row r="52" spans="1:32" s="136" customFormat="1" ht="14.45" customHeight="1" x14ac:dyDescent="0.2">
      <c r="A52" s="160" t="s">
        <v>58</v>
      </c>
      <c r="B52" s="160" t="s">
        <v>59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46</v>
      </c>
      <c r="I52" s="164">
        <v>0</v>
      </c>
      <c r="J52" s="163"/>
      <c r="K52" s="155"/>
      <c r="L52" s="160" t="s">
        <v>123</v>
      </c>
      <c r="M52" s="161" t="s">
        <v>124</v>
      </c>
      <c r="N52" s="161" t="s">
        <v>107</v>
      </c>
      <c r="O52" s="161" t="s">
        <v>108</v>
      </c>
      <c r="P52" s="163"/>
      <c r="Q52" s="162" t="s">
        <v>43</v>
      </c>
      <c r="R52" s="163"/>
      <c r="S52" s="163">
        <v>8</v>
      </c>
      <c r="T52" s="164">
        <v>0</v>
      </c>
      <c r="U52" s="160"/>
      <c r="V52" s="155"/>
      <c r="W52" s="161" t="s">
        <v>183</v>
      </c>
      <c r="X52" s="161" t="s">
        <v>184</v>
      </c>
      <c r="Y52" s="161" t="s">
        <v>107</v>
      </c>
      <c r="Z52" s="162" t="s">
        <v>108</v>
      </c>
      <c r="AA52" s="163"/>
      <c r="AB52" s="162" t="s">
        <v>70</v>
      </c>
      <c r="AC52" s="163"/>
      <c r="AD52" s="163">
        <v>25</v>
      </c>
      <c r="AE52" s="164">
        <v>0</v>
      </c>
      <c r="AF52" s="160"/>
    </row>
    <row r="53" spans="1:32" s="136" customFormat="1" ht="14.45" customHeight="1" x14ac:dyDescent="0.2">
      <c r="A53" s="160" t="s">
        <v>60</v>
      </c>
      <c r="B53" s="160" t="s">
        <v>61</v>
      </c>
      <c r="C53" s="161" t="s">
        <v>41</v>
      </c>
      <c r="D53" s="161" t="s">
        <v>42</v>
      </c>
      <c r="E53" s="161"/>
      <c r="F53" s="162" t="s">
        <v>43</v>
      </c>
      <c r="G53" s="162"/>
      <c r="H53" s="163">
        <v>21</v>
      </c>
      <c r="I53" s="164">
        <v>0</v>
      </c>
      <c r="J53" s="163"/>
      <c r="K53" s="155"/>
      <c r="L53" s="160" t="s">
        <v>125</v>
      </c>
      <c r="M53" s="161" t="s">
        <v>126</v>
      </c>
      <c r="N53" s="161" t="s">
        <v>107</v>
      </c>
      <c r="O53" s="161" t="s">
        <v>108</v>
      </c>
      <c r="P53" s="163"/>
      <c r="Q53" s="162" t="s">
        <v>43</v>
      </c>
      <c r="R53" s="163"/>
      <c r="S53" s="163">
        <v>20</v>
      </c>
      <c r="T53" s="164">
        <v>0</v>
      </c>
      <c r="U53" s="160"/>
      <c r="V53" s="155"/>
      <c r="W53" s="161" t="s">
        <v>185</v>
      </c>
      <c r="X53" s="161" t="s">
        <v>186</v>
      </c>
      <c r="Y53" s="161" t="s">
        <v>107</v>
      </c>
      <c r="Z53" s="162" t="s">
        <v>108</v>
      </c>
      <c r="AA53" s="163"/>
      <c r="AB53" s="162" t="s">
        <v>70</v>
      </c>
      <c r="AC53" s="163"/>
      <c r="AD53" s="163">
        <v>20</v>
      </c>
      <c r="AE53" s="164">
        <v>0</v>
      </c>
      <c r="AF53" s="160"/>
    </row>
    <row r="54" spans="1:32" s="136" customFormat="1" ht="14.45" customHeight="1" x14ac:dyDescent="0.2">
      <c r="A54" s="160" t="s">
        <v>62</v>
      </c>
      <c r="B54" s="160" t="s">
        <v>63</v>
      </c>
      <c r="C54" s="161" t="s">
        <v>41</v>
      </c>
      <c r="D54" s="161" t="s">
        <v>42</v>
      </c>
      <c r="E54" s="161"/>
      <c r="F54" s="162" t="s">
        <v>43</v>
      </c>
      <c r="G54" s="162"/>
      <c r="H54" s="163">
        <v>37</v>
      </c>
      <c r="I54" s="164">
        <v>0</v>
      </c>
      <c r="J54" s="163"/>
      <c r="K54" s="155"/>
      <c r="L54" s="160" t="s">
        <v>125</v>
      </c>
      <c r="M54" s="161" t="s">
        <v>126</v>
      </c>
      <c r="N54" s="161" t="s">
        <v>107</v>
      </c>
      <c r="O54" s="161" t="s">
        <v>108</v>
      </c>
      <c r="P54" s="163"/>
      <c r="Q54" s="162" t="s">
        <v>70</v>
      </c>
      <c r="R54" s="163"/>
      <c r="S54" s="163">
        <v>12</v>
      </c>
      <c r="T54" s="164">
        <v>0</v>
      </c>
      <c r="U54" s="160"/>
      <c r="V54" s="155"/>
      <c r="W54" s="151" t="s">
        <v>187</v>
      </c>
      <c r="X54" s="161"/>
      <c r="Y54" s="161"/>
      <c r="Z54" s="162"/>
      <c r="AA54" s="163"/>
      <c r="AB54" s="162"/>
      <c r="AC54" s="163"/>
      <c r="AD54" s="163">
        <f>(SUM(H75:H77) + SUM(S43:S77) + SUM(AD43:AD53))</f>
        <v>1022</v>
      </c>
      <c r="AE54" s="164">
        <f>(SUM(I75:I77) + SUM(T43:T77) + SUM(AE43:AE53))</f>
        <v>0</v>
      </c>
      <c r="AF54" s="160">
        <f>(SUM(J75:J77) + SUM(U43:U77) + SUM(AF43:AF53))</f>
        <v>0</v>
      </c>
    </row>
    <row r="55" spans="1:32" s="136" customFormat="1" ht="14.45" customHeight="1" x14ac:dyDescent="0.25">
      <c r="A55" s="160" t="s">
        <v>64</v>
      </c>
      <c r="B55" s="160" t="s">
        <v>65</v>
      </c>
      <c r="C55" s="161" t="s">
        <v>41</v>
      </c>
      <c r="D55" s="161" t="s">
        <v>42</v>
      </c>
      <c r="E55" s="161"/>
      <c r="F55" s="162" t="s">
        <v>43</v>
      </c>
      <c r="G55" s="162"/>
      <c r="H55" s="163">
        <v>18</v>
      </c>
      <c r="I55" s="164">
        <v>0</v>
      </c>
      <c r="J55" s="163"/>
      <c r="K55" s="155"/>
      <c r="L55" s="160" t="s">
        <v>127</v>
      </c>
      <c r="M55" s="161" t="s">
        <v>128</v>
      </c>
      <c r="N55" s="161" t="s">
        <v>107</v>
      </c>
      <c r="O55" s="161" t="s">
        <v>108</v>
      </c>
      <c r="P55" s="163"/>
      <c r="Q55" s="162" t="s">
        <v>43</v>
      </c>
      <c r="R55" s="163"/>
      <c r="S55" s="163">
        <v>5</v>
      </c>
      <c r="T55" s="164">
        <v>0</v>
      </c>
      <c r="U55" s="160"/>
      <c r="V55" s="155"/>
      <c r="W55" s="193" t="s">
        <v>188</v>
      </c>
      <c r="X55" s="191"/>
      <c r="Y55" s="191"/>
      <c r="Z55" s="191"/>
      <c r="AA55" s="191"/>
      <c r="AB55" s="191"/>
      <c r="AC55" s="191"/>
      <c r="AD55" s="191"/>
      <c r="AE55" s="191"/>
      <c r="AF55" s="192"/>
    </row>
    <row r="56" spans="1:32" s="136" customFormat="1" ht="14.45" customHeight="1" x14ac:dyDescent="0.2">
      <c r="A56" s="160" t="s">
        <v>66</v>
      </c>
      <c r="B56" s="160" t="s">
        <v>67</v>
      </c>
      <c r="C56" s="161" t="s">
        <v>41</v>
      </c>
      <c r="D56" s="161" t="s">
        <v>42</v>
      </c>
      <c r="E56" s="161"/>
      <c r="F56" s="162" t="s">
        <v>43</v>
      </c>
      <c r="G56" s="162"/>
      <c r="H56" s="163">
        <v>11</v>
      </c>
      <c r="I56" s="164">
        <v>0</v>
      </c>
      <c r="J56" s="163"/>
      <c r="K56" s="155"/>
      <c r="L56" s="160" t="s">
        <v>129</v>
      </c>
      <c r="M56" s="161" t="s">
        <v>130</v>
      </c>
      <c r="N56" s="161" t="s">
        <v>107</v>
      </c>
      <c r="O56" s="161" t="s">
        <v>108</v>
      </c>
      <c r="P56" s="163"/>
      <c r="Q56" s="162" t="s">
        <v>43</v>
      </c>
      <c r="R56" s="163"/>
      <c r="S56" s="163">
        <v>7</v>
      </c>
      <c r="T56" s="164">
        <v>0</v>
      </c>
      <c r="U56" s="160"/>
      <c r="V56" s="155"/>
      <c r="W56" s="161" t="s">
        <v>189</v>
      </c>
      <c r="X56" s="161" t="s">
        <v>190</v>
      </c>
      <c r="Y56" s="161" t="s">
        <v>191</v>
      </c>
      <c r="Z56" s="162" t="s">
        <v>192</v>
      </c>
      <c r="AA56" s="163"/>
      <c r="AB56" s="162" t="s">
        <v>70</v>
      </c>
      <c r="AC56" s="163"/>
      <c r="AD56" s="163">
        <v>17</v>
      </c>
      <c r="AE56" s="164">
        <v>0</v>
      </c>
      <c r="AF56" s="160"/>
    </row>
    <row r="57" spans="1:32" s="136" customFormat="1" ht="14.45" customHeight="1" x14ac:dyDescent="0.2">
      <c r="A57" s="160" t="s">
        <v>68</v>
      </c>
      <c r="B57" s="160" t="s">
        <v>69</v>
      </c>
      <c r="C57" s="161" t="s">
        <v>41</v>
      </c>
      <c r="D57" s="161" t="s">
        <v>42</v>
      </c>
      <c r="E57" s="161"/>
      <c r="F57" s="162" t="s">
        <v>70</v>
      </c>
      <c r="G57" s="162"/>
      <c r="H57" s="163">
        <v>69</v>
      </c>
      <c r="I57" s="164">
        <v>0</v>
      </c>
      <c r="J57" s="163"/>
      <c r="K57" s="155"/>
      <c r="L57" s="160" t="s">
        <v>131</v>
      </c>
      <c r="M57" s="161" t="s">
        <v>132</v>
      </c>
      <c r="N57" s="161" t="s">
        <v>107</v>
      </c>
      <c r="O57" s="161" t="s">
        <v>108</v>
      </c>
      <c r="P57" s="163"/>
      <c r="Q57" s="162" t="s">
        <v>43</v>
      </c>
      <c r="R57" s="163"/>
      <c r="S57" s="163">
        <v>10</v>
      </c>
      <c r="T57" s="164">
        <v>0</v>
      </c>
      <c r="U57" s="160"/>
      <c r="V57" s="155"/>
      <c r="W57" s="161" t="s">
        <v>193</v>
      </c>
      <c r="X57" s="161" t="s">
        <v>194</v>
      </c>
      <c r="Y57" s="161" t="s">
        <v>191</v>
      </c>
      <c r="Z57" s="162" t="s">
        <v>192</v>
      </c>
      <c r="AA57" s="163"/>
      <c r="AB57" s="162" t="s">
        <v>43</v>
      </c>
      <c r="AC57" s="163"/>
      <c r="AD57" s="163">
        <v>25</v>
      </c>
      <c r="AE57" s="164">
        <v>0</v>
      </c>
      <c r="AF57" s="160"/>
    </row>
    <row r="58" spans="1:32" s="136" customFormat="1" ht="14.45" customHeight="1" x14ac:dyDescent="0.2">
      <c r="A58" s="150" t="s">
        <v>71</v>
      </c>
      <c r="B58" s="160"/>
      <c r="C58" s="161"/>
      <c r="D58" s="161"/>
      <c r="E58" s="161"/>
      <c r="F58" s="162"/>
      <c r="G58" s="162"/>
      <c r="H58" s="163">
        <f>(SUM(H43:H57))</f>
        <v>484</v>
      </c>
      <c r="I58" s="164">
        <f>(SUM(I43:I57))</f>
        <v>0</v>
      </c>
      <c r="J58" s="163">
        <f>(SUM(J43:J57))</f>
        <v>0</v>
      </c>
      <c r="K58" s="155"/>
      <c r="L58" s="160" t="s">
        <v>133</v>
      </c>
      <c r="M58" s="161" t="s">
        <v>134</v>
      </c>
      <c r="N58" s="161" t="s">
        <v>107</v>
      </c>
      <c r="O58" s="161" t="s">
        <v>108</v>
      </c>
      <c r="P58" s="163"/>
      <c r="Q58" s="162" t="s">
        <v>70</v>
      </c>
      <c r="R58" s="163"/>
      <c r="S58" s="163">
        <v>27</v>
      </c>
      <c r="T58" s="164">
        <v>0</v>
      </c>
      <c r="U58" s="160"/>
      <c r="V58" s="155"/>
      <c r="W58" s="161" t="s">
        <v>195</v>
      </c>
      <c r="X58" s="161" t="s">
        <v>196</v>
      </c>
      <c r="Y58" s="161" t="s">
        <v>191</v>
      </c>
      <c r="Z58" s="162" t="s">
        <v>192</v>
      </c>
      <c r="AA58" s="163"/>
      <c r="AB58" s="162" t="s">
        <v>43</v>
      </c>
      <c r="AC58" s="163"/>
      <c r="AD58" s="163">
        <v>12</v>
      </c>
      <c r="AE58" s="164">
        <v>0</v>
      </c>
      <c r="AF58" s="160"/>
    </row>
    <row r="59" spans="1:32" s="136" customFormat="1" ht="14.45" customHeight="1" x14ac:dyDescent="0.25">
      <c r="A59" s="190" t="s">
        <v>72</v>
      </c>
      <c r="B59" s="191"/>
      <c r="C59" s="191"/>
      <c r="D59" s="191"/>
      <c r="E59" s="191"/>
      <c r="F59" s="191"/>
      <c r="G59" s="191"/>
      <c r="H59" s="191"/>
      <c r="I59" s="191"/>
      <c r="J59" s="192"/>
      <c r="K59" s="155"/>
      <c r="L59" s="160" t="s">
        <v>135</v>
      </c>
      <c r="M59" s="161" t="s">
        <v>136</v>
      </c>
      <c r="N59" s="161" t="s">
        <v>107</v>
      </c>
      <c r="O59" s="161" t="s">
        <v>108</v>
      </c>
      <c r="P59" s="163"/>
      <c r="Q59" s="162" t="s">
        <v>43</v>
      </c>
      <c r="R59" s="163"/>
      <c r="S59" s="163">
        <v>8</v>
      </c>
      <c r="T59" s="164">
        <v>0</v>
      </c>
      <c r="U59" s="160"/>
      <c r="V59" s="155"/>
      <c r="W59" s="161" t="s">
        <v>197</v>
      </c>
      <c r="X59" s="161" t="s">
        <v>198</v>
      </c>
      <c r="Y59" s="161" t="s">
        <v>191</v>
      </c>
      <c r="Z59" s="162" t="s">
        <v>192</v>
      </c>
      <c r="AA59" s="163"/>
      <c r="AB59" s="162" t="s">
        <v>43</v>
      </c>
      <c r="AC59" s="163"/>
      <c r="AD59" s="163">
        <v>13</v>
      </c>
      <c r="AE59" s="164">
        <v>0</v>
      </c>
      <c r="AF59" s="160"/>
    </row>
    <row r="60" spans="1:32" s="136" customFormat="1" ht="14.45" customHeight="1" x14ac:dyDescent="0.2">
      <c r="A60" s="160" t="s">
        <v>73</v>
      </c>
      <c r="B60" s="160" t="s">
        <v>74</v>
      </c>
      <c r="C60" s="161" t="s">
        <v>75</v>
      </c>
      <c r="D60" s="161" t="s">
        <v>76</v>
      </c>
      <c r="E60" s="161"/>
      <c r="F60" s="162" t="s">
        <v>43</v>
      </c>
      <c r="G60" s="162"/>
      <c r="H60" s="163">
        <v>9</v>
      </c>
      <c r="I60" s="164">
        <v>0</v>
      </c>
      <c r="J60" s="163"/>
      <c r="K60" s="155"/>
      <c r="L60" s="160" t="s">
        <v>135</v>
      </c>
      <c r="M60" s="161" t="s">
        <v>136</v>
      </c>
      <c r="N60" s="161" t="s">
        <v>107</v>
      </c>
      <c r="O60" s="161" t="s">
        <v>108</v>
      </c>
      <c r="P60" s="163"/>
      <c r="Q60" s="162" t="s">
        <v>70</v>
      </c>
      <c r="R60" s="163"/>
      <c r="S60" s="163">
        <v>32</v>
      </c>
      <c r="T60" s="164">
        <v>0</v>
      </c>
      <c r="U60" s="160"/>
      <c r="V60" s="155"/>
      <c r="W60" s="161" t="s">
        <v>199</v>
      </c>
      <c r="X60" s="161" t="s">
        <v>200</v>
      </c>
      <c r="Y60" s="161" t="s">
        <v>191</v>
      </c>
      <c r="Z60" s="162" t="s">
        <v>192</v>
      </c>
      <c r="AA60" s="163"/>
      <c r="AB60" s="162" t="s">
        <v>70</v>
      </c>
      <c r="AC60" s="163"/>
      <c r="AD60" s="163">
        <v>6</v>
      </c>
      <c r="AE60" s="164">
        <v>0</v>
      </c>
      <c r="AF60" s="160"/>
    </row>
    <row r="61" spans="1:32" s="136" customFormat="1" ht="14.45" customHeight="1" x14ac:dyDescent="0.2">
      <c r="A61" s="160" t="s">
        <v>77</v>
      </c>
      <c r="B61" s="160" t="s">
        <v>78</v>
      </c>
      <c r="C61" s="161" t="s">
        <v>75</v>
      </c>
      <c r="D61" s="161" t="s">
        <v>76</v>
      </c>
      <c r="E61" s="161"/>
      <c r="F61" s="162" t="s">
        <v>43</v>
      </c>
      <c r="G61" s="162"/>
      <c r="H61" s="163">
        <v>5</v>
      </c>
      <c r="I61" s="164">
        <v>0</v>
      </c>
      <c r="J61" s="163"/>
      <c r="K61" s="155"/>
      <c r="L61" s="160" t="s">
        <v>137</v>
      </c>
      <c r="M61" s="161" t="s">
        <v>138</v>
      </c>
      <c r="N61" s="161" t="s">
        <v>107</v>
      </c>
      <c r="O61" s="161" t="s">
        <v>108</v>
      </c>
      <c r="P61" s="163"/>
      <c r="Q61" s="162" t="s">
        <v>43</v>
      </c>
      <c r="R61" s="163"/>
      <c r="S61" s="163">
        <v>33</v>
      </c>
      <c r="T61" s="164">
        <v>0</v>
      </c>
      <c r="U61" s="160"/>
      <c r="V61" s="155"/>
      <c r="W61" s="161" t="s">
        <v>201</v>
      </c>
      <c r="X61" s="161" t="s">
        <v>202</v>
      </c>
      <c r="Y61" s="161" t="s">
        <v>191</v>
      </c>
      <c r="Z61" s="162" t="s">
        <v>192</v>
      </c>
      <c r="AA61" s="163"/>
      <c r="AB61" s="162" t="s">
        <v>70</v>
      </c>
      <c r="AC61" s="163"/>
      <c r="AD61" s="163">
        <v>9</v>
      </c>
      <c r="AE61" s="164">
        <v>0</v>
      </c>
      <c r="AF61" s="160"/>
    </row>
    <row r="62" spans="1:32" s="136" customFormat="1" ht="14.45" customHeight="1" x14ac:dyDescent="0.2">
      <c r="A62" s="160" t="s">
        <v>79</v>
      </c>
      <c r="B62" s="160" t="s">
        <v>80</v>
      </c>
      <c r="C62" s="161" t="s">
        <v>75</v>
      </c>
      <c r="D62" s="161" t="s">
        <v>76</v>
      </c>
      <c r="E62" s="161"/>
      <c r="F62" s="162" t="s">
        <v>43</v>
      </c>
      <c r="G62" s="162"/>
      <c r="H62" s="163">
        <v>3</v>
      </c>
      <c r="I62" s="164">
        <v>0</v>
      </c>
      <c r="J62" s="163"/>
      <c r="K62" s="155"/>
      <c r="L62" s="160" t="s">
        <v>137</v>
      </c>
      <c r="M62" s="161" t="s">
        <v>138</v>
      </c>
      <c r="N62" s="161" t="s">
        <v>107</v>
      </c>
      <c r="O62" s="161" t="s">
        <v>108</v>
      </c>
      <c r="P62" s="163"/>
      <c r="Q62" s="162" t="s">
        <v>70</v>
      </c>
      <c r="R62" s="163"/>
      <c r="S62" s="163">
        <v>16</v>
      </c>
      <c r="T62" s="164">
        <v>0</v>
      </c>
      <c r="U62" s="160"/>
      <c r="V62" s="155"/>
      <c r="W62" s="161" t="s">
        <v>203</v>
      </c>
      <c r="X62" s="161" t="s">
        <v>204</v>
      </c>
      <c r="Y62" s="161" t="s">
        <v>191</v>
      </c>
      <c r="Z62" s="162" t="s">
        <v>192</v>
      </c>
      <c r="AA62" s="163"/>
      <c r="AB62" s="162" t="s">
        <v>43</v>
      </c>
      <c r="AC62" s="163"/>
      <c r="AD62" s="163">
        <v>6</v>
      </c>
      <c r="AE62" s="164">
        <v>0</v>
      </c>
      <c r="AF62" s="160"/>
    </row>
    <row r="63" spans="1:32" s="136" customFormat="1" ht="14.45" customHeight="1" x14ac:dyDescent="0.2">
      <c r="A63" s="160" t="s">
        <v>81</v>
      </c>
      <c r="B63" s="160" t="s">
        <v>82</v>
      </c>
      <c r="C63" s="161" t="s">
        <v>75</v>
      </c>
      <c r="D63" s="161" t="s">
        <v>76</v>
      </c>
      <c r="E63" s="161"/>
      <c r="F63" s="162" t="s">
        <v>43</v>
      </c>
      <c r="G63" s="162"/>
      <c r="H63" s="163">
        <v>26</v>
      </c>
      <c r="I63" s="164">
        <v>0</v>
      </c>
      <c r="J63" s="163"/>
      <c r="K63" s="155"/>
      <c r="L63" s="160" t="s">
        <v>139</v>
      </c>
      <c r="M63" s="161" t="s">
        <v>140</v>
      </c>
      <c r="N63" s="161" t="s">
        <v>107</v>
      </c>
      <c r="O63" s="161" t="s">
        <v>108</v>
      </c>
      <c r="P63" s="163"/>
      <c r="Q63" s="162" t="s">
        <v>70</v>
      </c>
      <c r="R63" s="163"/>
      <c r="S63" s="163">
        <v>26</v>
      </c>
      <c r="T63" s="164">
        <v>0</v>
      </c>
      <c r="U63" s="160"/>
      <c r="V63" s="155"/>
      <c r="W63" s="161" t="s">
        <v>205</v>
      </c>
      <c r="X63" s="161" t="s">
        <v>206</v>
      </c>
      <c r="Y63" s="161" t="s">
        <v>191</v>
      </c>
      <c r="Z63" s="162" t="s">
        <v>192</v>
      </c>
      <c r="AA63" s="163"/>
      <c r="AB63" s="162" t="s">
        <v>43</v>
      </c>
      <c r="AC63" s="163"/>
      <c r="AD63" s="163">
        <v>24</v>
      </c>
      <c r="AE63" s="164">
        <v>0</v>
      </c>
      <c r="AF63" s="160"/>
    </row>
    <row r="64" spans="1:32" s="136" customFormat="1" ht="14.45" customHeight="1" x14ac:dyDescent="0.2">
      <c r="A64" s="160" t="s">
        <v>83</v>
      </c>
      <c r="B64" s="160" t="s">
        <v>84</v>
      </c>
      <c r="C64" s="161" t="s">
        <v>75</v>
      </c>
      <c r="D64" s="161" t="s">
        <v>76</v>
      </c>
      <c r="E64" s="161"/>
      <c r="F64" s="162" t="s">
        <v>43</v>
      </c>
      <c r="G64" s="162"/>
      <c r="H64" s="163">
        <v>4</v>
      </c>
      <c r="I64" s="164">
        <v>0</v>
      </c>
      <c r="J64" s="163"/>
      <c r="K64" s="155"/>
      <c r="L64" s="160" t="s">
        <v>141</v>
      </c>
      <c r="M64" s="161" t="s">
        <v>142</v>
      </c>
      <c r="N64" s="161" t="s">
        <v>107</v>
      </c>
      <c r="O64" s="161" t="s">
        <v>108</v>
      </c>
      <c r="P64" s="163"/>
      <c r="Q64" s="162" t="s">
        <v>43</v>
      </c>
      <c r="R64" s="163"/>
      <c r="S64" s="163">
        <v>41</v>
      </c>
      <c r="T64" s="164">
        <v>0</v>
      </c>
      <c r="U64" s="160"/>
      <c r="V64" s="155"/>
      <c r="W64" s="161" t="s">
        <v>207</v>
      </c>
      <c r="X64" s="161" t="s">
        <v>208</v>
      </c>
      <c r="Y64" s="161" t="s">
        <v>191</v>
      </c>
      <c r="Z64" s="162" t="s">
        <v>192</v>
      </c>
      <c r="AA64" s="163"/>
      <c r="AB64" s="162" t="s">
        <v>70</v>
      </c>
      <c r="AC64" s="163"/>
      <c r="AD64" s="163">
        <v>19</v>
      </c>
      <c r="AE64" s="164">
        <v>0</v>
      </c>
      <c r="AF64" s="160"/>
    </row>
    <row r="65" spans="1:32" s="136" customFormat="1" ht="14.45" customHeight="1" x14ac:dyDescent="0.2">
      <c r="A65" s="160" t="s">
        <v>85</v>
      </c>
      <c r="B65" s="160" t="s">
        <v>86</v>
      </c>
      <c r="C65" s="161" t="s">
        <v>75</v>
      </c>
      <c r="D65" s="161" t="s">
        <v>76</v>
      </c>
      <c r="E65" s="161"/>
      <c r="F65" s="162" t="s">
        <v>43</v>
      </c>
      <c r="G65" s="162"/>
      <c r="H65" s="163">
        <v>10</v>
      </c>
      <c r="I65" s="164">
        <v>0</v>
      </c>
      <c r="J65" s="163"/>
      <c r="K65" s="155"/>
      <c r="L65" s="160" t="s">
        <v>141</v>
      </c>
      <c r="M65" s="161" t="s">
        <v>142</v>
      </c>
      <c r="N65" s="161" t="s">
        <v>107</v>
      </c>
      <c r="O65" s="161" t="s">
        <v>108</v>
      </c>
      <c r="P65" s="163"/>
      <c r="Q65" s="162" t="s">
        <v>70</v>
      </c>
      <c r="R65" s="163"/>
      <c r="S65" s="163">
        <v>30</v>
      </c>
      <c r="T65" s="164">
        <v>0</v>
      </c>
      <c r="U65" s="160"/>
      <c r="V65" s="155"/>
      <c r="W65" s="161" t="s">
        <v>209</v>
      </c>
      <c r="X65" s="161" t="s">
        <v>210</v>
      </c>
      <c r="Y65" s="161" t="s">
        <v>191</v>
      </c>
      <c r="Z65" s="162" t="s">
        <v>192</v>
      </c>
      <c r="AA65" s="163"/>
      <c r="AB65" s="162" t="s">
        <v>43</v>
      </c>
      <c r="AC65" s="163"/>
      <c r="AD65" s="163">
        <v>10</v>
      </c>
      <c r="AE65" s="164">
        <v>0</v>
      </c>
      <c r="AF65" s="160"/>
    </row>
    <row r="66" spans="1:32" s="136" customFormat="1" ht="14.45" customHeight="1" x14ac:dyDescent="0.2">
      <c r="A66" s="160" t="s">
        <v>87</v>
      </c>
      <c r="B66" s="160" t="s">
        <v>88</v>
      </c>
      <c r="C66" s="161" t="s">
        <v>75</v>
      </c>
      <c r="D66" s="161" t="s">
        <v>76</v>
      </c>
      <c r="E66" s="161"/>
      <c r="F66" s="162" t="s">
        <v>43</v>
      </c>
      <c r="G66" s="162"/>
      <c r="H66" s="163">
        <v>40</v>
      </c>
      <c r="I66" s="164">
        <v>0</v>
      </c>
      <c r="J66" s="163"/>
      <c r="K66" s="155"/>
      <c r="L66" s="160" t="s">
        <v>143</v>
      </c>
      <c r="M66" s="161" t="s">
        <v>144</v>
      </c>
      <c r="N66" s="161" t="s">
        <v>107</v>
      </c>
      <c r="O66" s="161" t="s">
        <v>108</v>
      </c>
      <c r="P66" s="163"/>
      <c r="Q66" s="162" t="s">
        <v>43</v>
      </c>
      <c r="R66" s="163"/>
      <c r="S66" s="163">
        <v>6</v>
      </c>
      <c r="T66" s="164">
        <v>0</v>
      </c>
      <c r="U66" s="160"/>
      <c r="V66" s="155"/>
      <c r="W66" s="161" t="s">
        <v>211</v>
      </c>
      <c r="X66" s="161" t="s">
        <v>212</v>
      </c>
      <c r="Y66" s="161" t="s">
        <v>191</v>
      </c>
      <c r="Z66" s="162" t="s">
        <v>192</v>
      </c>
      <c r="AA66" s="163"/>
      <c r="AB66" s="162" t="s">
        <v>43</v>
      </c>
      <c r="AC66" s="163"/>
      <c r="AD66" s="163">
        <v>6</v>
      </c>
      <c r="AE66" s="164">
        <v>0</v>
      </c>
      <c r="AF66" s="160"/>
    </row>
    <row r="67" spans="1:32" s="136" customFormat="1" ht="14.45" customHeight="1" x14ac:dyDescent="0.2">
      <c r="A67" s="160" t="s">
        <v>89</v>
      </c>
      <c r="B67" s="160" t="s">
        <v>90</v>
      </c>
      <c r="C67" s="161" t="s">
        <v>75</v>
      </c>
      <c r="D67" s="161" t="s">
        <v>76</v>
      </c>
      <c r="E67" s="161"/>
      <c r="F67" s="162" t="s">
        <v>43</v>
      </c>
      <c r="G67" s="162"/>
      <c r="H67" s="163">
        <v>14</v>
      </c>
      <c r="I67" s="164">
        <v>0</v>
      </c>
      <c r="J67" s="163"/>
      <c r="K67" s="155"/>
      <c r="L67" s="160" t="s">
        <v>145</v>
      </c>
      <c r="M67" s="161" t="s">
        <v>146</v>
      </c>
      <c r="N67" s="161" t="s">
        <v>107</v>
      </c>
      <c r="O67" s="161" t="s">
        <v>108</v>
      </c>
      <c r="P67" s="163"/>
      <c r="Q67" s="162" t="s">
        <v>70</v>
      </c>
      <c r="R67" s="163"/>
      <c r="S67" s="163">
        <v>17</v>
      </c>
      <c r="T67" s="164">
        <v>0</v>
      </c>
      <c r="U67" s="160"/>
      <c r="V67" s="155"/>
      <c r="W67" s="161" t="s">
        <v>213</v>
      </c>
      <c r="X67" s="161" t="s">
        <v>214</v>
      </c>
      <c r="Y67" s="161" t="s">
        <v>191</v>
      </c>
      <c r="Z67" s="162" t="s">
        <v>192</v>
      </c>
      <c r="AA67" s="163"/>
      <c r="AB67" s="162" t="s">
        <v>43</v>
      </c>
      <c r="AC67" s="163"/>
      <c r="AD67" s="163">
        <v>19</v>
      </c>
      <c r="AE67" s="164">
        <v>0</v>
      </c>
      <c r="AF67" s="160"/>
    </row>
    <row r="68" spans="1:32" s="136" customFormat="1" ht="14.45" customHeight="1" x14ac:dyDescent="0.2">
      <c r="A68" s="160" t="s">
        <v>91</v>
      </c>
      <c r="B68" s="160" t="s">
        <v>92</v>
      </c>
      <c r="C68" s="161" t="s">
        <v>75</v>
      </c>
      <c r="D68" s="161" t="s">
        <v>76</v>
      </c>
      <c r="E68" s="161"/>
      <c r="F68" s="162" t="s">
        <v>43</v>
      </c>
      <c r="G68" s="162"/>
      <c r="H68" s="163">
        <v>2</v>
      </c>
      <c r="I68" s="164">
        <v>0</v>
      </c>
      <c r="J68" s="163"/>
      <c r="K68" s="155"/>
      <c r="L68" s="160" t="s">
        <v>147</v>
      </c>
      <c r="M68" s="161" t="s">
        <v>148</v>
      </c>
      <c r="N68" s="161" t="s">
        <v>107</v>
      </c>
      <c r="O68" s="161" t="s">
        <v>108</v>
      </c>
      <c r="P68" s="163"/>
      <c r="Q68" s="162" t="s">
        <v>70</v>
      </c>
      <c r="R68" s="163"/>
      <c r="S68" s="163">
        <v>14</v>
      </c>
      <c r="T68" s="164">
        <v>0</v>
      </c>
      <c r="U68" s="160"/>
      <c r="V68" s="155"/>
      <c r="W68" s="161" t="s">
        <v>215</v>
      </c>
      <c r="X68" s="161" t="s">
        <v>216</v>
      </c>
      <c r="Y68" s="161" t="s">
        <v>191</v>
      </c>
      <c r="Z68" s="162" t="s">
        <v>192</v>
      </c>
      <c r="AA68" s="163"/>
      <c r="AB68" s="162" t="s">
        <v>43</v>
      </c>
      <c r="AC68" s="163"/>
      <c r="AD68" s="163">
        <v>16</v>
      </c>
      <c r="AE68" s="164">
        <v>0</v>
      </c>
      <c r="AF68" s="160"/>
    </row>
    <row r="69" spans="1:32" s="136" customFormat="1" ht="14.45" customHeight="1" x14ac:dyDescent="0.2">
      <c r="A69" s="160" t="s">
        <v>93</v>
      </c>
      <c r="B69" s="160" t="s">
        <v>94</v>
      </c>
      <c r="C69" s="161" t="s">
        <v>75</v>
      </c>
      <c r="D69" s="161" t="s">
        <v>76</v>
      </c>
      <c r="E69" s="161"/>
      <c r="F69" s="162" t="s">
        <v>43</v>
      </c>
      <c r="G69" s="162"/>
      <c r="H69" s="163">
        <v>6</v>
      </c>
      <c r="I69" s="164">
        <v>0</v>
      </c>
      <c r="J69" s="163"/>
      <c r="K69" s="155"/>
      <c r="L69" s="160" t="s">
        <v>149</v>
      </c>
      <c r="M69" s="161" t="s">
        <v>150</v>
      </c>
      <c r="N69" s="161" t="s">
        <v>107</v>
      </c>
      <c r="O69" s="161" t="s">
        <v>108</v>
      </c>
      <c r="P69" s="163"/>
      <c r="Q69" s="162" t="s">
        <v>70</v>
      </c>
      <c r="R69" s="163"/>
      <c r="S69" s="163">
        <v>10</v>
      </c>
      <c r="T69" s="164">
        <v>0</v>
      </c>
      <c r="U69" s="160"/>
      <c r="V69" s="155"/>
      <c r="W69" s="161" t="s">
        <v>217</v>
      </c>
      <c r="X69" s="161" t="s">
        <v>218</v>
      </c>
      <c r="Y69" s="161" t="s">
        <v>191</v>
      </c>
      <c r="Z69" s="162" t="s">
        <v>192</v>
      </c>
      <c r="AA69" s="163"/>
      <c r="AB69" s="162" t="s">
        <v>43</v>
      </c>
      <c r="AC69" s="163"/>
      <c r="AD69" s="163">
        <v>16</v>
      </c>
      <c r="AE69" s="164">
        <v>0</v>
      </c>
      <c r="AF69" s="160"/>
    </row>
    <row r="70" spans="1:32" s="136" customFormat="1" ht="14.45" customHeight="1" x14ac:dyDescent="0.2">
      <c r="A70" s="160" t="s">
        <v>95</v>
      </c>
      <c r="B70" s="160" t="s">
        <v>96</v>
      </c>
      <c r="C70" s="161" t="s">
        <v>75</v>
      </c>
      <c r="D70" s="161" t="s">
        <v>76</v>
      </c>
      <c r="E70" s="161"/>
      <c r="F70" s="162" t="s">
        <v>43</v>
      </c>
      <c r="G70" s="162"/>
      <c r="H70" s="163">
        <v>19</v>
      </c>
      <c r="I70" s="164">
        <v>0</v>
      </c>
      <c r="J70" s="163"/>
      <c r="K70" s="155"/>
      <c r="L70" s="160" t="s">
        <v>151</v>
      </c>
      <c r="M70" s="161" t="s">
        <v>152</v>
      </c>
      <c r="N70" s="161" t="s">
        <v>107</v>
      </c>
      <c r="O70" s="161" t="s">
        <v>108</v>
      </c>
      <c r="P70" s="163"/>
      <c r="Q70" s="162" t="s">
        <v>70</v>
      </c>
      <c r="R70" s="163"/>
      <c r="S70" s="163">
        <v>25</v>
      </c>
      <c r="T70" s="164">
        <v>0</v>
      </c>
      <c r="U70" s="160"/>
      <c r="V70" s="155"/>
      <c r="W70" s="161" t="s">
        <v>219</v>
      </c>
      <c r="X70" s="161" t="s">
        <v>220</v>
      </c>
      <c r="Y70" s="161" t="s">
        <v>191</v>
      </c>
      <c r="Z70" s="162" t="s">
        <v>192</v>
      </c>
      <c r="AA70" s="163"/>
      <c r="AB70" s="162" t="s">
        <v>70</v>
      </c>
      <c r="AC70" s="163"/>
      <c r="AD70" s="163">
        <v>17</v>
      </c>
      <c r="AE70" s="164">
        <v>0</v>
      </c>
      <c r="AF70" s="160"/>
    </row>
    <row r="71" spans="1:32" s="136" customFormat="1" ht="14.45" customHeight="1" x14ac:dyDescent="0.2">
      <c r="A71" s="160" t="s">
        <v>97</v>
      </c>
      <c r="B71" s="160" t="s">
        <v>98</v>
      </c>
      <c r="C71" s="161" t="s">
        <v>75</v>
      </c>
      <c r="D71" s="161" t="s">
        <v>76</v>
      </c>
      <c r="E71" s="161"/>
      <c r="F71" s="162" t="s">
        <v>43</v>
      </c>
      <c r="G71" s="162"/>
      <c r="H71" s="163">
        <v>4</v>
      </c>
      <c r="I71" s="164">
        <v>0</v>
      </c>
      <c r="J71" s="163"/>
      <c r="K71" s="155"/>
      <c r="L71" s="160" t="s">
        <v>153</v>
      </c>
      <c r="M71" s="161" t="s">
        <v>154</v>
      </c>
      <c r="N71" s="161" t="s">
        <v>107</v>
      </c>
      <c r="O71" s="161" t="s">
        <v>108</v>
      </c>
      <c r="P71" s="163"/>
      <c r="Q71" s="162" t="s">
        <v>70</v>
      </c>
      <c r="R71" s="163"/>
      <c r="S71" s="163">
        <v>17</v>
      </c>
      <c r="T71" s="164">
        <v>0</v>
      </c>
      <c r="U71" s="160"/>
      <c r="V71" s="155"/>
      <c r="W71" s="161" t="s">
        <v>221</v>
      </c>
      <c r="X71" s="161" t="s">
        <v>222</v>
      </c>
      <c r="Y71" s="161" t="s">
        <v>191</v>
      </c>
      <c r="Z71" s="162" t="s">
        <v>192</v>
      </c>
      <c r="AA71" s="163"/>
      <c r="AB71" s="162" t="s">
        <v>43</v>
      </c>
      <c r="AC71" s="163"/>
      <c r="AD71" s="163">
        <v>24</v>
      </c>
      <c r="AE71" s="164">
        <v>0</v>
      </c>
      <c r="AF71" s="160"/>
    </row>
    <row r="72" spans="1:32" s="136" customFormat="1" ht="14.45" customHeight="1" x14ac:dyDescent="0.2">
      <c r="A72" s="160" t="s">
        <v>99</v>
      </c>
      <c r="B72" s="160" t="s">
        <v>100</v>
      </c>
      <c r="C72" s="161" t="s">
        <v>75</v>
      </c>
      <c r="D72" s="161" t="s">
        <v>76</v>
      </c>
      <c r="E72" s="161"/>
      <c r="F72" s="162" t="s">
        <v>43</v>
      </c>
      <c r="G72" s="162"/>
      <c r="H72" s="163">
        <v>23</v>
      </c>
      <c r="I72" s="164">
        <v>0</v>
      </c>
      <c r="J72" s="163"/>
      <c r="K72" s="155"/>
      <c r="L72" s="160" t="s">
        <v>155</v>
      </c>
      <c r="M72" s="161" t="s">
        <v>156</v>
      </c>
      <c r="N72" s="161" t="s">
        <v>107</v>
      </c>
      <c r="O72" s="161" t="s">
        <v>108</v>
      </c>
      <c r="P72" s="163"/>
      <c r="Q72" s="162" t="s">
        <v>43</v>
      </c>
      <c r="R72" s="163"/>
      <c r="S72" s="163">
        <v>27</v>
      </c>
      <c r="T72" s="164">
        <v>0</v>
      </c>
      <c r="U72" s="160"/>
      <c r="V72" s="155"/>
      <c r="W72" s="161" t="s">
        <v>223</v>
      </c>
      <c r="X72" s="161" t="s">
        <v>224</v>
      </c>
      <c r="Y72" s="161" t="s">
        <v>191</v>
      </c>
      <c r="Z72" s="162" t="s">
        <v>192</v>
      </c>
      <c r="AA72" s="163"/>
      <c r="AB72" s="162" t="s">
        <v>43</v>
      </c>
      <c r="AC72" s="163"/>
      <c r="AD72" s="163">
        <v>21</v>
      </c>
      <c r="AE72" s="164">
        <v>0</v>
      </c>
      <c r="AF72" s="160"/>
    </row>
    <row r="73" spans="1:32" s="136" customFormat="1" ht="14.45" customHeight="1" x14ac:dyDescent="0.2">
      <c r="A73" s="160" t="s">
        <v>101</v>
      </c>
      <c r="B73" s="160" t="s">
        <v>102</v>
      </c>
      <c r="C73" s="161" t="s">
        <v>75</v>
      </c>
      <c r="D73" s="161" t="s">
        <v>76</v>
      </c>
      <c r="E73" s="161"/>
      <c r="F73" s="162" t="s">
        <v>43</v>
      </c>
      <c r="G73" s="162"/>
      <c r="H73" s="163">
        <v>24</v>
      </c>
      <c r="I73" s="164">
        <v>0</v>
      </c>
      <c r="J73" s="163"/>
      <c r="K73" s="155"/>
      <c r="L73" s="160" t="s">
        <v>157</v>
      </c>
      <c r="M73" s="161" t="s">
        <v>158</v>
      </c>
      <c r="N73" s="161" t="s">
        <v>107</v>
      </c>
      <c r="O73" s="161" t="s">
        <v>108</v>
      </c>
      <c r="P73" s="163"/>
      <c r="Q73" s="162" t="s">
        <v>43</v>
      </c>
      <c r="R73" s="163"/>
      <c r="S73" s="163">
        <v>26</v>
      </c>
      <c r="T73" s="164">
        <v>0</v>
      </c>
      <c r="U73" s="160"/>
      <c r="V73" s="155"/>
      <c r="W73" s="161" t="s">
        <v>225</v>
      </c>
      <c r="X73" s="161" t="s">
        <v>226</v>
      </c>
      <c r="Y73" s="161" t="s">
        <v>191</v>
      </c>
      <c r="Z73" s="162" t="s">
        <v>192</v>
      </c>
      <c r="AA73" s="163"/>
      <c r="AB73" s="162" t="s">
        <v>70</v>
      </c>
      <c r="AC73" s="163"/>
      <c r="AD73" s="163">
        <v>8</v>
      </c>
      <c r="AE73" s="164">
        <v>0</v>
      </c>
      <c r="AF73" s="160"/>
    </row>
    <row r="74" spans="1:32" s="136" customFormat="1" ht="14.45" customHeight="1" x14ac:dyDescent="0.2">
      <c r="A74" s="150" t="s">
        <v>103</v>
      </c>
      <c r="B74" s="160"/>
      <c r="C74" s="161"/>
      <c r="D74" s="161"/>
      <c r="E74" s="161"/>
      <c r="F74" s="162"/>
      <c r="G74" s="162"/>
      <c r="H74" s="163">
        <f>(SUM(H59:H73))</f>
        <v>189</v>
      </c>
      <c r="I74" s="164">
        <f>(SUM(I59:I73))</f>
        <v>0</v>
      </c>
      <c r="J74" s="163">
        <f>(SUM(J59:J73))</f>
        <v>0</v>
      </c>
      <c r="K74" s="155"/>
      <c r="L74" s="160" t="s">
        <v>159</v>
      </c>
      <c r="M74" s="161" t="s">
        <v>160</v>
      </c>
      <c r="N74" s="161" t="s">
        <v>107</v>
      </c>
      <c r="O74" s="161" t="s">
        <v>108</v>
      </c>
      <c r="P74" s="163"/>
      <c r="Q74" s="162" t="s">
        <v>70</v>
      </c>
      <c r="R74" s="163"/>
      <c r="S74" s="163">
        <v>23</v>
      </c>
      <c r="T74" s="164">
        <v>0</v>
      </c>
      <c r="U74" s="160"/>
      <c r="V74" s="155"/>
      <c r="W74" s="161" t="s">
        <v>227</v>
      </c>
      <c r="X74" s="161" t="s">
        <v>228</v>
      </c>
      <c r="Y74" s="161" t="s">
        <v>191</v>
      </c>
      <c r="Z74" s="162" t="s">
        <v>192</v>
      </c>
      <c r="AA74" s="163"/>
      <c r="AB74" s="162" t="s">
        <v>43</v>
      </c>
      <c r="AC74" s="163"/>
      <c r="AD74" s="163">
        <v>12</v>
      </c>
      <c r="AE74" s="164">
        <v>0</v>
      </c>
      <c r="AF74" s="160"/>
    </row>
    <row r="75" spans="1:32" s="136" customFormat="1" ht="14.45" customHeight="1" x14ac:dyDescent="0.25">
      <c r="A75" s="190" t="s">
        <v>104</v>
      </c>
      <c r="B75" s="191"/>
      <c r="C75" s="191"/>
      <c r="D75" s="191"/>
      <c r="E75" s="191"/>
      <c r="F75" s="191"/>
      <c r="G75" s="191"/>
      <c r="H75" s="191"/>
      <c r="I75" s="191"/>
      <c r="J75" s="192"/>
      <c r="K75" s="155"/>
      <c r="L75" s="160" t="s">
        <v>161</v>
      </c>
      <c r="M75" s="161" t="s">
        <v>162</v>
      </c>
      <c r="N75" s="161" t="s">
        <v>107</v>
      </c>
      <c r="O75" s="161" t="s">
        <v>108</v>
      </c>
      <c r="P75" s="163"/>
      <c r="Q75" s="162" t="s">
        <v>70</v>
      </c>
      <c r="R75" s="163"/>
      <c r="S75" s="163">
        <v>19</v>
      </c>
      <c r="T75" s="164">
        <v>0</v>
      </c>
      <c r="U75" s="160"/>
      <c r="V75" s="155"/>
      <c r="W75" s="161" t="s">
        <v>229</v>
      </c>
      <c r="X75" s="161" t="s">
        <v>230</v>
      </c>
      <c r="Y75" s="161" t="s">
        <v>191</v>
      </c>
      <c r="Z75" s="162" t="s">
        <v>192</v>
      </c>
      <c r="AA75" s="163"/>
      <c r="AB75" s="162" t="s">
        <v>43</v>
      </c>
      <c r="AC75" s="163"/>
      <c r="AD75" s="163">
        <v>25</v>
      </c>
      <c r="AE75" s="164">
        <v>0</v>
      </c>
      <c r="AF75" s="160"/>
    </row>
    <row r="76" spans="1:32" s="136" customFormat="1" ht="14.45" customHeight="1" x14ac:dyDescent="0.2">
      <c r="A76" s="160" t="s">
        <v>105</v>
      </c>
      <c r="B76" s="160" t="s">
        <v>106</v>
      </c>
      <c r="C76" s="161" t="s">
        <v>107</v>
      </c>
      <c r="D76" s="161" t="s">
        <v>108</v>
      </c>
      <c r="E76" s="161"/>
      <c r="F76" s="162" t="s">
        <v>70</v>
      </c>
      <c r="G76" s="162"/>
      <c r="H76" s="163">
        <v>19</v>
      </c>
      <c r="I76" s="164">
        <v>0</v>
      </c>
      <c r="J76" s="163"/>
      <c r="K76" s="155"/>
      <c r="L76" s="160" t="s">
        <v>163</v>
      </c>
      <c r="M76" s="161" t="s">
        <v>164</v>
      </c>
      <c r="N76" s="161" t="s">
        <v>107</v>
      </c>
      <c r="O76" s="161" t="s">
        <v>108</v>
      </c>
      <c r="P76" s="163"/>
      <c r="Q76" s="162" t="s">
        <v>70</v>
      </c>
      <c r="R76" s="163"/>
      <c r="S76" s="163">
        <v>34</v>
      </c>
      <c r="T76" s="164">
        <v>0</v>
      </c>
      <c r="U76" s="160"/>
      <c r="V76" s="155"/>
      <c r="W76" s="161" t="s">
        <v>231</v>
      </c>
      <c r="X76" s="161" t="s">
        <v>232</v>
      </c>
      <c r="Y76" s="161" t="s">
        <v>191</v>
      </c>
      <c r="Z76" s="162" t="s">
        <v>192</v>
      </c>
      <c r="AA76" s="163"/>
      <c r="AB76" s="162" t="s">
        <v>43</v>
      </c>
      <c r="AC76" s="163"/>
      <c r="AD76" s="163">
        <v>12</v>
      </c>
      <c r="AE76" s="164">
        <v>0</v>
      </c>
      <c r="AF76" s="160"/>
    </row>
    <row r="77" spans="1:32" s="136" customFormat="1" ht="14.45" customHeight="1" x14ac:dyDescent="0.2">
      <c r="A77" s="160" t="s">
        <v>109</v>
      </c>
      <c r="B77" s="160" t="s">
        <v>110</v>
      </c>
      <c r="C77" s="161" t="s">
        <v>107</v>
      </c>
      <c r="D77" s="161" t="s">
        <v>108</v>
      </c>
      <c r="E77" s="161"/>
      <c r="F77" s="162" t="s">
        <v>43</v>
      </c>
      <c r="G77" s="162"/>
      <c r="H77" s="163">
        <v>22</v>
      </c>
      <c r="I77" s="164">
        <v>0</v>
      </c>
      <c r="J77" s="163"/>
      <c r="K77" s="155"/>
      <c r="L77" s="160" t="s">
        <v>165</v>
      </c>
      <c r="M77" s="161" t="s">
        <v>166</v>
      </c>
      <c r="N77" s="161" t="s">
        <v>107</v>
      </c>
      <c r="O77" s="161" t="s">
        <v>108</v>
      </c>
      <c r="P77" s="163"/>
      <c r="Q77" s="162" t="s">
        <v>43</v>
      </c>
      <c r="R77" s="163"/>
      <c r="S77" s="163">
        <v>10</v>
      </c>
      <c r="T77" s="164">
        <v>0</v>
      </c>
      <c r="U77" s="160"/>
      <c r="V77" s="155"/>
      <c r="W77" s="161" t="s">
        <v>233</v>
      </c>
      <c r="X77" s="161" t="s">
        <v>234</v>
      </c>
      <c r="Y77" s="161" t="s">
        <v>191</v>
      </c>
      <c r="Z77" s="162" t="s">
        <v>192</v>
      </c>
      <c r="AA77" s="163"/>
      <c r="AB77" s="162" t="s">
        <v>70</v>
      </c>
      <c r="AC77" s="163"/>
      <c r="AD77" s="163">
        <v>12</v>
      </c>
      <c r="AE77" s="164">
        <v>0</v>
      </c>
      <c r="AF77" s="160"/>
    </row>
    <row r="78" spans="1:32" s="136" customFormat="1" ht="14.45" customHeight="1" x14ac:dyDescent="0.25">
      <c r="A78" s="186" t="s">
        <v>36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  <row r="79" spans="1:32" s="136" customFormat="1" ht="24.95" customHeight="1" x14ac:dyDescent="0.25">
      <c r="A79" s="188" t="s">
        <v>37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">
      <c r="A83" s="160" t="s">
        <v>236</v>
      </c>
      <c r="B83" s="160" t="s">
        <v>237</v>
      </c>
      <c r="C83" s="161" t="s">
        <v>191</v>
      </c>
      <c r="D83" s="161" t="s">
        <v>192</v>
      </c>
      <c r="E83" s="161"/>
      <c r="F83" s="162" t="s">
        <v>43</v>
      </c>
      <c r="G83" s="162"/>
      <c r="H83" s="163">
        <v>27</v>
      </c>
      <c r="I83" s="164">
        <v>0</v>
      </c>
      <c r="J83" s="163"/>
      <c r="K83" s="155"/>
      <c r="L83" s="160" t="s">
        <v>306</v>
      </c>
      <c r="M83" s="161" t="s">
        <v>307</v>
      </c>
      <c r="N83" s="161" t="s">
        <v>284</v>
      </c>
      <c r="O83" s="161" t="s">
        <v>285</v>
      </c>
      <c r="P83" s="163"/>
      <c r="Q83" s="162" t="s">
        <v>43</v>
      </c>
      <c r="R83" s="163"/>
      <c r="S83" s="163">
        <v>37</v>
      </c>
      <c r="T83" s="164">
        <v>0</v>
      </c>
      <c r="U83" s="160"/>
      <c r="V83" s="155"/>
      <c r="W83" s="161" t="s">
        <v>374</v>
      </c>
      <c r="X83" s="161" t="s">
        <v>375</v>
      </c>
      <c r="Y83" s="161" t="s">
        <v>284</v>
      </c>
      <c r="Z83" s="162" t="s">
        <v>285</v>
      </c>
      <c r="AA83" s="163"/>
      <c r="AB83" s="162" t="s">
        <v>43</v>
      </c>
      <c r="AC83" s="163"/>
      <c r="AD83" s="163">
        <v>111</v>
      </c>
      <c r="AE83" s="164">
        <v>0</v>
      </c>
      <c r="AF83" s="160"/>
    </row>
    <row r="84" spans="1:32" s="136" customFormat="1" ht="14.45" customHeight="1" x14ac:dyDescent="0.2">
      <c r="A84" s="160" t="s">
        <v>238</v>
      </c>
      <c r="B84" s="160" t="s">
        <v>239</v>
      </c>
      <c r="C84" s="161" t="s">
        <v>191</v>
      </c>
      <c r="D84" s="161" t="s">
        <v>192</v>
      </c>
      <c r="E84" s="161"/>
      <c r="F84" s="162" t="s">
        <v>43</v>
      </c>
      <c r="G84" s="162"/>
      <c r="H84" s="163">
        <v>18</v>
      </c>
      <c r="I84" s="164">
        <v>0</v>
      </c>
      <c r="J84" s="163"/>
      <c r="K84" s="155"/>
      <c r="L84" s="160" t="s">
        <v>306</v>
      </c>
      <c r="M84" s="161" t="s">
        <v>307</v>
      </c>
      <c r="N84" s="161" t="s">
        <v>284</v>
      </c>
      <c r="O84" s="161" t="s">
        <v>285</v>
      </c>
      <c r="P84" s="163"/>
      <c r="Q84" s="162" t="s">
        <v>70</v>
      </c>
      <c r="R84" s="163"/>
      <c r="S84" s="163">
        <v>2</v>
      </c>
      <c r="T84" s="164">
        <v>0</v>
      </c>
      <c r="U84" s="160"/>
      <c r="V84" s="155"/>
      <c r="W84" s="161" t="s">
        <v>376</v>
      </c>
      <c r="X84" s="161" t="s">
        <v>377</v>
      </c>
      <c r="Y84" s="161" t="s">
        <v>284</v>
      </c>
      <c r="Z84" s="162" t="s">
        <v>285</v>
      </c>
      <c r="AA84" s="163"/>
      <c r="AB84" s="162" t="s">
        <v>43</v>
      </c>
      <c r="AC84" s="163"/>
      <c r="AD84" s="163">
        <v>56</v>
      </c>
      <c r="AE84" s="164">
        <v>0</v>
      </c>
      <c r="AF84" s="160"/>
    </row>
    <row r="85" spans="1:32" s="136" customFormat="1" ht="14.45" customHeight="1" x14ac:dyDescent="0.2">
      <c r="A85" s="160" t="s">
        <v>240</v>
      </c>
      <c r="B85" s="160" t="s">
        <v>241</v>
      </c>
      <c r="C85" s="161" t="s">
        <v>191</v>
      </c>
      <c r="D85" s="161" t="s">
        <v>192</v>
      </c>
      <c r="E85" s="161"/>
      <c r="F85" s="162" t="s">
        <v>43</v>
      </c>
      <c r="G85" s="162"/>
      <c r="H85" s="163">
        <v>6</v>
      </c>
      <c r="I85" s="164">
        <v>0</v>
      </c>
      <c r="J85" s="163"/>
      <c r="K85" s="155"/>
      <c r="L85" s="160" t="s">
        <v>308</v>
      </c>
      <c r="M85" s="161" t="s">
        <v>309</v>
      </c>
      <c r="N85" s="161" t="s">
        <v>284</v>
      </c>
      <c r="O85" s="161" t="s">
        <v>285</v>
      </c>
      <c r="P85" s="163"/>
      <c r="Q85" s="162" t="s">
        <v>43</v>
      </c>
      <c r="R85" s="163"/>
      <c r="S85" s="163">
        <v>90</v>
      </c>
      <c r="T85" s="164">
        <v>0</v>
      </c>
      <c r="U85" s="160"/>
      <c r="V85" s="155"/>
      <c r="W85" s="161" t="s">
        <v>378</v>
      </c>
      <c r="X85" s="161" t="s">
        <v>379</v>
      </c>
      <c r="Y85" s="161" t="s">
        <v>284</v>
      </c>
      <c r="Z85" s="162" t="s">
        <v>285</v>
      </c>
      <c r="AA85" s="163"/>
      <c r="AB85" s="162" t="s">
        <v>43</v>
      </c>
      <c r="AC85" s="163"/>
      <c r="AD85" s="163">
        <v>57</v>
      </c>
      <c r="AE85" s="164">
        <v>0</v>
      </c>
      <c r="AF85" s="160"/>
    </row>
    <row r="86" spans="1:32" s="136" customFormat="1" ht="14.45" customHeight="1" x14ac:dyDescent="0.2">
      <c r="A86" s="160" t="s">
        <v>242</v>
      </c>
      <c r="B86" s="160" t="s">
        <v>243</v>
      </c>
      <c r="C86" s="161" t="s">
        <v>191</v>
      </c>
      <c r="D86" s="161" t="s">
        <v>192</v>
      </c>
      <c r="E86" s="161"/>
      <c r="F86" s="162" t="s">
        <v>70</v>
      </c>
      <c r="G86" s="162"/>
      <c r="H86" s="163">
        <v>13</v>
      </c>
      <c r="I86" s="164">
        <v>0</v>
      </c>
      <c r="J86" s="163"/>
      <c r="K86" s="155"/>
      <c r="L86" s="160" t="s">
        <v>310</v>
      </c>
      <c r="M86" s="161" t="s">
        <v>311</v>
      </c>
      <c r="N86" s="161" t="s">
        <v>284</v>
      </c>
      <c r="O86" s="161" t="s">
        <v>285</v>
      </c>
      <c r="P86" s="163"/>
      <c r="Q86" s="162" t="s">
        <v>43</v>
      </c>
      <c r="R86" s="163"/>
      <c r="S86" s="163">
        <v>18</v>
      </c>
      <c r="T86" s="164">
        <v>0</v>
      </c>
      <c r="U86" s="160"/>
      <c r="V86" s="155"/>
      <c r="W86" s="161" t="s">
        <v>380</v>
      </c>
      <c r="X86" s="161" t="s">
        <v>381</v>
      </c>
      <c r="Y86" s="161" t="s">
        <v>284</v>
      </c>
      <c r="Z86" s="162" t="s">
        <v>285</v>
      </c>
      <c r="AA86" s="163"/>
      <c r="AB86" s="162" t="s">
        <v>43</v>
      </c>
      <c r="AC86" s="163"/>
      <c r="AD86" s="163">
        <v>7</v>
      </c>
      <c r="AE86" s="164">
        <v>0</v>
      </c>
      <c r="AF86" s="160"/>
    </row>
    <row r="87" spans="1:32" s="136" customFormat="1" ht="14.45" customHeight="1" x14ac:dyDescent="0.2">
      <c r="A87" s="160" t="s">
        <v>244</v>
      </c>
      <c r="B87" s="160" t="s">
        <v>245</v>
      </c>
      <c r="C87" s="161" t="s">
        <v>191</v>
      </c>
      <c r="D87" s="161" t="s">
        <v>192</v>
      </c>
      <c r="E87" s="161"/>
      <c r="F87" s="162" t="s">
        <v>70</v>
      </c>
      <c r="G87" s="162"/>
      <c r="H87" s="163">
        <v>13</v>
      </c>
      <c r="I87" s="164">
        <v>0</v>
      </c>
      <c r="J87" s="163"/>
      <c r="K87" s="155"/>
      <c r="L87" s="160" t="s">
        <v>312</v>
      </c>
      <c r="M87" s="161" t="s">
        <v>313</v>
      </c>
      <c r="N87" s="161" t="s">
        <v>284</v>
      </c>
      <c r="O87" s="161" t="s">
        <v>285</v>
      </c>
      <c r="P87" s="163"/>
      <c r="Q87" s="162" t="s">
        <v>43</v>
      </c>
      <c r="R87" s="163"/>
      <c r="S87" s="163">
        <v>16</v>
      </c>
      <c r="T87" s="164">
        <v>0</v>
      </c>
      <c r="U87" s="160"/>
      <c r="V87" s="155"/>
      <c r="W87" s="161" t="s">
        <v>382</v>
      </c>
      <c r="X87" s="161" t="s">
        <v>383</v>
      </c>
      <c r="Y87" s="161" t="s">
        <v>284</v>
      </c>
      <c r="Z87" s="162" t="s">
        <v>285</v>
      </c>
      <c r="AA87" s="163"/>
      <c r="AB87" s="162" t="s">
        <v>43</v>
      </c>
      <c r="AC87" s="163"/>
      <c r="AD87" s="163">
        <v>50</v>
      </c>
      <c r="AE87" s="164">
        <v>0</v>
      </c>
      <c r="AF87" s="160"/>
    </row>
    <row r="88" spans="1:32" s="136" customFormat="1" ht="14.45" customHeight="1" x14ac:dyDescent="0.2">
      <c r="A88" s="150" t="s">
        <v>246</v>
      </c>
      <c r="B88" s="160"/>
      <c r="C88" s="161"/>
      <c r="D88" s="161"/>
      <c r="E88" s="161"/>
      <c r="F88" s="162"/>
      <c r="G88" s="162"/>
      <c r="H88" s="163">
        <f>(SUM(AD55:AD77) + SUM(H83:H87))</f>
        <v>406</v>
      </c>
      <c r="I88" s="164">
        <f>(SUM(AE55:AE77) + SUM(I83:I87))</f>
        <v>0</v>
      </c>
      <c r="J88" s="163">
        <f>(SUM(AF55:AF77) + SUM(J83:J87))</f>
        <v>0</v>
      </c>
      <c r="K88" s="155"/>
      <c r="L88" s="160" t="s">
        <v>314</v>
      </c>
      <c r="M88" s="161" t="s">
        <v>315</v>
      </c>
      <c r="N88" s="161" t="s">
        <v>284</v>
      </c>
      <c r="O88" s="161" t="s">
        <v>285</v>
      </c>
      <c r="P88" s="163"/>
      <c r="Q88" s="162" t="s">
        <v>43</v>
      </c>
      <c r="R88" s="163"/>
      <c r="S88" s="163">
        <v>17</v>
      </c>
      <c r="T88" s="164">
        <v>0</v>
      </c>
      <c r="U88" s="160"/>
      <c r="V88" s="155"/>
      <c r="W88" s="161" t="s">
        <v>382</v>
      </c>
      <c r="X88" s="161" t="s">
        <v>383</v>
      </c>
      <c r="Y88" s="161" t="s">
        <v>284</v>
      </c>
      <c r="Z88" s="162" t="s">
        <v>285</v>
      </c>
      <c r="AA88" s="163"/>
      <c r="AB88" s="162" t="s">
        <v>70</v>
      </c>
      <c r="AC88" s="163"/>
      <c r="AD88" s="163">
        <v>52</v>
      </c>
      <c r="AE88" s="164">
        <v>0</v>
      </c>
      <c r="AF88" s="160"/>
    </row>
    <row r="89" spans="1:32" s="136" customFormat="1" ht="14.45" customHeight="1" x14ac:dyDescent="0.25">
      <c r="A89" s="190" t="s">
        <v>247</v>
      </c>
      <c r="B89" s="191"/>
      <c r="C89" s="191"/>
      <c r="D89" s="191"/>
      <c r="E89" s="191"/>
      <c r="F89" s="191"/>
      <c r="G89" s="191"/>
      <c r="H89" s="191"/>
      <c r="I89" s="191"/>
      <c r="J89" s="192"/>
      <c r="K89" s="155"/>
      <c r="L89" s="160" t="s">
        <v>316</v>
      </c>
      <c r="M89" s="161" t="s">
        <v>317</v>
      </c>
      <c r="N89" s="161" t="s">
        <v>284</v>
      </c>
      <c r="O89" s="161" t="s">
        <v>285</v>
      </c>
      <c r="P89" s="163"/>
      <c r="Q89" s="162" t="s">
        <v>43</v>
      </c>
      <c r="R89" s="163"/>
      <c r="S89" s="163">
        <v>8</v>
      </c>
      <c r="T89" s="164">
        <v>0</v>
      </c>
      <c r="U89" s="160"/>
      <c r="V89" s="155"/>
      <c r="W89" s="161" t="s">
        <v>384</v>
      </c>
      <c r="X89" s="161" t="s">
        <v>385</v>
      </c>
      <c r="Y89" s="161" t="s">
        <v>284</v>
      </c>
      <c r="Z89" s="162" t="s">
        <v>285</v>
      </c>
      <c r="AA89" s="163"/>
      <c r="AB89" s="162" t="s">
        <v>43</v>
      </c>
      <c r="AC89" s="163"/>
      <c r="AD89" s="163">
        <v>37</v>
      </c>
      <c r="AE89" s="164">
        <v>0</v>
      </c>
      <c r="AF89" s="160"/>
    </row>
    <row r="90" spans="1:32" s="136" customFormat="1" ht="14.45" customHeight="1" x14ac:dyDescent="0.2">
      <c r="A90" s="160" t="s">
        <v>248</v>
      </c>
      <c r="B90" s="160" t="s">
        <v>249</v>
      </c>
      <c r="C90" s="161" t="s">
        <v>250</v>
      </c>
      <c r="D90" s="161" t="s">
        <v>251</v>
      </c>
      <c r="E90" s="161"/>
      <c r="F90" s="162" t="s">
        <v>43</v>
      </c>
      <c r="G90" s="162"/>
      <c r="H90" s="163">
        <v>157</v>
      </c>
      <c r="I90" s="164">
        <v>0</v>
      </c>
      <c r="J90" s="163"/>
      <c r="K90" s="155"/>
      <c r="L90" s="160" t="s">
        <v>318</v>
      </c>
      <c r="M90" s="161" t="s">
        <v>319</v>
      </c>
      <c r="N90" s="161" t="s">
        <v>284</v>
      </c>
      <c r="O90" s="161" t="s">
        <v>285</v>
      </c>
      <c r="P90" s="163"/>
      <c r="Q90" s="162" t="s">
        <v>43</v>
      </c>
      <c r="R90" s="163"/>
      <c r="S90" s="163">
        <v>33</v>
      </c>
      <c r="T90" s="164">
        <v>0</v>
      </c>
      <c r="U90" s="160"/>
      <c r="V90" s="155"/>
      <c r="W90" s="161" t="s">
        <v>386</v>
      </c>
      <c r="X90" s="161" t="s">
        <v>387</v>
      </c>
      <c r="Y90" s="161" t="s">
        <v>284</v>
      </c>
      <c r="Z90" s="162" t="s">
        <v>285</v>
      </c>
      <c r="AA90" s="163"/>
      <c r="AB90" s="162" t="s">
        <v>43</v>
      </c>
      <c r="AC90" s="163"/>
      <c r="AD90" s="163">
        <v>18</v>
      </c>
      <c r="AE90" s="164">
        <v>0</v>
      </c>
      <c r="AF90" s="160"/>
    </row>
    <row r="91" spans="1:32" s="136" customFormat="1" ht="14.45" customHeight="1" x14ac:dyDescent="0.2">
      <c r="A91" s="160" t="s">
        <v>252</v>
      </c>
      <c r="B91" s="160" t="s">
        <v>253</v>
      </c>
      <c r="C91" s="161" t="s">
        <v>250</v>
      </c>
      <c r="D91" s="161" t="s">
        <v>251</v>
      </c>
      <c r="E91" s="161"/>
      <c r="F91" s="162" t="s">
        <v>43</v>
      </c>
      <c r="G91" s="162"/>
      <c r="H91" s="163">
        <v>104</v>
      </c>
      <c r="I91" s="164">
        <v>0</v>
      </c>
      <c r="J91" s="163"/>
      <c r="K91" s="155"/>
      <c r="L91" s="160" t="s">
        <v>320</v>
      </c>
      <c r="M91" s="161" t="s">
        <v>321</v>
      </c>
      <c r="N91" s="161" t="s">
        <v>284</v>
      </c>
      <c r="O91" s="161" t="s">
        <v>285</v>
      </c>
      <c r="P91" s="163"/>
      <c r="Q91" s="162" t="s">
        <v>43</v>
      </c>
      <c r="R91" s="163"/>
      <c r="S91" s="163">
        <v>23</v>
      </c>
      <c r="T91" s="164">
        <v>0</v>
      </c>
      <c r="U91" s="160"/>
      <c r="V91" s="155"/>
      <c r="W91" s="161" t="s">
        <v>388</v>
      </c>
      <c r="X91" s="161" t="s">
        <v>389</v>
      </c>
      <c r="Y91" s="161" t="s">
        <v>284</v>
      </c>
      <c r="Z91" s="162" t="s">
        <v>285</v>
      </c>
      <c r="AA91" s="163"/>
      <c r="AB91" s="162" t="s">
        <v>43</v>
      </c>
      <c r="AC91" s="163"/>
      <c r="AD91" s="163">
        <v>22</v>
      </c>
      <c r="AE91" s="164">
        <v>0</v>
      </c>
      <c r="AF91" s="160"/>
    </row>
    <row r="92" spans="1:32" s="136" customFormat="1" ht="14.45" customHeight="1" x14ac:dyDescent="0.2">
      <c r="A92" s="160" t="s">
        <v>254</v>
      </c>
      <c r="B92" s="160" t="s">
        <v>255</v>
      </c>
      <c r="C92" s="161" t="s">
        <v>250</v>
      </c>
      <c r="D92" s="161" t="s">
        <v>251</v>
      </c>
      <c r="E92" s="161"/>
      <c r="F92" s="162" t="s">
        <v>43</v>
      </c>
      <c r="G92" s="162"/>
      <c r="H92" s="163">
        <v>97</v>
      </c>
      <c r="I92" s="164">
        <v>0</v>
      </c>
      <c r="J92" s="163"/>
      <c r="K92" s="155"/>
      <c r="L92" s="160" t="s">
        <v>322</v>
      </c>
      <c r="M92" s="161" t="s">
        <v>323</v>
      </c>
      <c r="N92" s="161" t="s">
        <v>284</v>
      </c>
      <c r="O92" s="161" t="s">
        <v>285</v>
      </c>
      <c r="P92" s="163"/>
      <c r="Q92" s="162" t="s">
        <v>43</v>
      </c>
      <c r="R92" s="163"/>
      <c r="S92" s="163">
        <v>9</v>
      </c>
      <c r="T92" s="164">
        <v>0</v>
      </c>
      <c r="U92" s="160"/>
      <c r="V92" s="155"/>
      <c r="W92" s="161" t="s">
        <v>390</v>
      </c>
      <c r="X92" s="161" t="s">
        <v>391</v>
      </c>
      <c r="Y92" s="161" t="s">
        <v>284</v>
      </c>
      <c r="Z92" s="162" t="s">
        <v>285</v>
      </c>
      <c r="AA92" s="163"/>
      <c r="AB92" s="162" t="s">
        <v>43</v>
      </c>
      <c r="AC92" s="163"/>
      <c r="AD92" s="163">
        <v>11</v>
      </c>
      <c r="AE92" s="164">
        <v>0</v>
      </c>
      <c r="AF92" s="160"/>
    </row>
    <row r="93" spans="1:32" s="136" customFormat="1" ht="14.45" customHeight="1" x14ac:dyDescent="0.2">
      <c r="A93" s="150" t="s">
        <v>256</v>
      </c>
      <c r="B93" s="160"/>
      <c r="C93" s="161"/>
      <c r="D93" s="161"/>
      <c r="E93" s="161"/>
      <c r="F93" s="162"/>
      <c r="G93" s="162"/>
      <c r="H93" s="163">
        <f>(SUM(H89:H92))</f>
        <v>358</v>
      </c>
      <c r="I93" s="164">
        <f>(SUM(I89:I92))</f>
        <v>0</v>
      </c>
      <c r="J93" s="163">
        <f>(SUM(J89:J92))</f>
        <v>0</v>
      </c>
      <c r="K93" s="155"/>
      <c r="L93" s="160" t="s">
        <v>324</v>
      </c>
      <c r="M93" s="161" t="s">
        <v>325</v>
      </c>
      <c r="N93" s="161" t="s">
        <v>284</v>
      </c>
      <c r="O93" s="161" t="s">
        <v>285</v>
      </c>
      <c r="P93" s="163"/>
      <c r="Q93" s="162" t="s">
        <v>43</v>
      </c>
      <c r="R93" s="163"/>
      <c r="S93" s="163">
        <v>1</v>
      </c>
      <c r="T93" s="164">
        <v>0</v>
      </c>
      <c r="U93" s="160"/>
      <c r="V93" s="155"/>
      <c r="W93" s="161" t="s">
        <v>392</v>
      </c>
      <c r="X93" s="161" t="s">
        <v>393</v>
      </c>
      <c r="Y93" s="161" t="s">
        <v>284</v>
      </c>
      <c r="Z93" s="162" t="s">
        <v>285</v>
      </c>
      <c r="AA93" s="163"/>
      <c r="AB93" s="162" t="s">
        <v>43</v>
      </c>
      <c r="AC93" s="163"/>
      <c r="AD93" s="163">
        <v>17</v>
      </c>
      <c r="AE93" s="164">
        <v>0</v>
      </c>
      <c r="AF93" s="160"/>
    </row>
    <row r="94" spans="1:32" s="136" customFormat="1" ht="14.45" customHeight="1" x14ac:dyDescent="0.25">
      <c r="A94" s="190" t="s">
        <v>257</v>
      </c>
      <c r="B94" s="191"/>
      <c r="C94" s="191"/>
      <c r="D94" s="191"/>
      <c r="E94" s="191"/>
      <c r="F94" s="191"/>
      <c r="G94" s="191"/>
      <c r="H94" s="191"/>
      <c r="I94" s="191"/>
      <c r="J94" s="192"/>
      <c r="K94" s="155"/>
      <c r="L94" s="160" t="s">
        <v>326</v>
      </c>
      <c r="M94" s="161" t="s">
        <v>327</v>
      </c>
      <c r="N94" s="161" t="s">
        <v>284</v>
      </c>
      <c r="O94" s="161" t="s">
        <v>285</v>
      </c>
      <c r="P94" s="163"/>
      <c r="Q94" s="162" t="s">
        <v>43</v>
      </c>
      <c r="R94" s="163"/>
      <c r="S94" s="163">
        <v>6</v>
      </c>
      <c r="T94" s="164">
        <v>0</v>
      </c>
      <c r="U94" s="160"/>
      <c r="V94" s="155"/>
      <c r="W94" s="161" t="s">
        <v>394</v>
      </c>
      <c r="X94" s="161" t="s">
        <v>395</v>
      </c>
      <c r="Y94" s="161" t="s">
        <v>284</v>
      </c>
      <c r="Z94" s="162" t="s">
        <v>285</v>
      </c>
      <c r="AA94" s="163"/>
      <c r="AB94" s="162" t="s">
        <v>43</v>
      </c>
      <c r="AC94" s="163"/>
      <c r="AD94" s="163">
        <v>20</v>
      </c>
      <c r="AE94" s="164">
        <v>0</v>
      </c>
      <c r="AF94" s="160"/>
    </row>
    <row r="95" spans="1:32" s="136" customFormat="1" ht="14.45" customHeight="1" x14ac:dyDescent="0.2">
      <c r="A95" s="160" t="s">
        <v>258</v>
      </c>
      <c r="B95" s="160" t="s">
        <v>259</v>
      </c>
      <c r="C95" s="161" t="s">
        <v>260</v>
      </c>
      <c r="D95" s="161" t="s">
        <v>261</v>
      </c>
      <c r="E95" s="161"/>
      <c r="F95" s="162" t="s">
        <v>43</v>
      </c>
      <c r="G95" s="162"/>
      <c r="H95" s="163">
        <v>121</v>
      </c>
      <c r="I95" s="164">
        <v>0</v>
      </c>
      <c r="J95" s="163"/>
      <c r="K95" s="155"/>
      <c r="L95" s="160" t="s">
        <v>328</v>
      </c>
      <c r="M95" s="161" t="s">
        <v>329</v>
      </c>
      <c r="N95" s="161" t="s">
        <v>284</v>
      </c>
      <c r="O95" s="161" t="s">
        <v>285</v>
      </c>
      <c r="P95" s="163"/>
      <c r="Q95" s="162" t="s">
        <v>43</v>
      </c>
      <c r="R95" s="163"/>
      <c r="S95" s="163">
        <v>10</v>
      </c>
      <c r="T95" s="164">
        <v>0</v>
      </c>
      <c r="U95" s="160"/>
      <c r="V95" s="155"/>
      <c r="W95" s="161" t="s">
        <v>396</v>
      </c>
      <c r="X95" s="161" t="s">
        <v>397</v>
      </c>
      <c r="Y95" s="161" t="s">
        <v>284</v>
      </c>
      <c r="Z95" s="162" t="s">
        <v>285</v>
      </c>
      <c r="AA95" s="163"/>
      <c r="AB95" s="162" t="s">
        <v>43</v>
      </c>
      <c r="AC95" s="163"/>
      <c r="AD95" s="163">
        <v>33</v>
      </c>
      <c r="AE95" s="164">
        <v>0</v>
      </c>
      <c r="AF95" s="160"/>
    </row>
    <row r="96" spans="1:32" s="136" customFormat="1" ht="14.45" customHeight="1" x14ac:dyDescent="0.2">
      <c r="A96" s="160" t="s">
        <v>262</v>
      </c>
      <c r="B96" s="160" t="s">
        <v>263</v>
      </c>
      <c r="C96" s="161" t="s">
        <v>260</v>
      </c>
      <c r="D96" s="161" t="s">
        <v>261</v>
      </c>
      <c r="E96" s="161"/>
      <c r="F96" s="162" t="s">
        <v>43</v>
      </c>
      <c r="G96" s="162"/>
      <c r="H96" s="163">
        <v>16</v>
      </c>
      <c r="I96" s="164">
        <v>0</v>
      </c>
      <c r="J96" s="163"/>
      <c r="K96" s="155"/>
      <c r="L96" s="160" t="s">
        <v>330</v>
      </c>
      <c r="M96" s="161" t="s">
        <v>331</v>
      </c>
      <c r="N96" s="161" t="s">
        <v>284</v>
      </c>
      <c r="O96" s="161" t="s">
        <v>285</v>
      </c>
      <c r="P96" s="163"/>
      <c r="Q96" s="162" t="s">
        <v>43</v>
      </c>
      <c r="R96" s="163"/>
      <c r="S96" s="163">
        <v>32</v>
      </c>
      <c r="T96" s="164">
        <v>0</v>
      </c>
      <c r="U96" s="160"/>
      <c r="V96" s="155"/>
      <c r="W96" s="161" t="s">
        <v>39</v>
      </c>
      <c r="X96" s="161" t="s">
        <v>40</v>
      </c>
      <c r="Y96" s="161" t="s">
        <v>284</v>
      </c>
      <c r="Z96" s="162" t="s">
        <v>285</v>
      </c>
      <c r="AA96" s="163"/>
      <c r="AB96" s="162" t="s">
        <v>43</v>
      </c>
      <c r="AC96" s="163"/>
      <c r="AD96" s="163">
        <v>16</v>
      </c>
      <c r="AE96" s="164">
        <v>0</v>
      </c>
      <c r="AF96" s="160"/>
    </row>
    <row r="97" spans="1:32" s="136" customFormat="1" ht="14.45" customHeight="1" x14ac:dyDescent="0.2">
      <c r="A97" s="160" t="s">
        <v>264</v>
      </c>
      <c r="B97" s="160" t="s">
        <v>265</v>
      </c>
      <c r="C97" s="161" t="s">
        <v>260</v>
      </c>
      <c r="D97" s="161" t="s">
        <v>261</v>
      </c>
      <c r="E97" s="161"/>
      <c r="F97" s="162" t="s">
        <v>43</v>
      </c>
      <c r="G97" s="162"/>
      <c r="H97" s="163">
        <v>21</v>
      </c>
      <c r="I97" s="164">
        <v>0</v>
      </c>
      <c r="J97" s="163"/>
      <c r="K97" s="155"/>
      <c r="L97" s="160" t="s">
        <v>332</v>
      </c>
      <c r="M97" s="161" t="s">
        <v>333</v>
      </c>
      <c r="N97" s="161" t="s">
        <v>284</v>
      </c>
      <c r="O97" s="161" t="s">
        <v>285</v>
      </c>
      <c r="P97" s="163"/>
      <c r="Q97" s="162" t="s">
        <v>43</v>
      </c>
      <c r="R97" s="163"/>
      <c r="S97" s="163">
        <v>46</v>
      </c>
      <c r="T97" s="164">
        <v>0</v>
      </c>
      <c r="U97" s="160"/>
      <c r="V97" s="155"/>
      <c r="W97" s="161" t="s">
        <v>398</v>
      </c>
      <c r="X97" s="161" t="s">
        <v>399</v>
      </c>
      <c r="Y97" s="161" t="s">
        <v>284</v>
      </c>
      <c r="Z97" s="162" t="s">
        <v>285</v>
      </c>
      <c r="AA97" s="163"/>
      <c r="AB97" s="162" t="s">
        <v>43</v>
      </c>
      <c r="AC97" s="163"/>
      <c r="AD97" s="163">
        <v>32</v>
      </c>
      <c r="AE97" s="164">
        <v>0</v>
      </c>
      <c r="AF97" s="160"/>
    </row>
    <row r="98" spans="1:32" s="136" customFormat="1" ht="14.45" customHeight="1" x14ac:dyDescent="0.2">
      <c r="A98" s="160" t="s">
        <v>266</v>
      </c>
      <c r="B98" s="160" t="s">
        <v>267</v>
      </c>
      <c r="C98" s="161" t="s">
        <v>260</v>
      </c>
      <c r="D98" s="161" t="s">
        <v>261</v>
      </c>
      <c r="E98" s="161"/>
      <c r="F98" s="162" t="s">
        <v>43</v>
      </c>
      <c r="G98" s="162"/>
      <c r="H98" s="163">
        <v>32</v>
      </c>
      <c r="I98" s="164">
        <v>0</v>
      </c>
      <c r="J98" s="163"/>
      <c r="K98" s="155"/>
      <c r="L98" s="160" t="s">
        <v>334</v>
      </c>
      <c r="M98" s="161" t="s">
        <v>335</v>
      </c>
      <c r="N98" s="161" t="s">
        <v>284</v>
      </c>
      <c r="O98" s="161" t="s">
        <v>285</v>
      </c>
      <c r="P98" s="163"/>
      <c r="Q98" s="162" t="s">
        <v>43</v>
      </c>
      <c r="R98" s="163"/>
      <c r="S98" s="163">
        <v>8</v>
      </c>
      <c r="T98" s="164">
        <v>0</v>
      </c>
      <c r="U98" s="160"/>
      <c r="V98" s="155"/>
      <c r="W98" s="161" t="s">
        <v>400</v>
      </c>
      <c r="X98" s="161" t="s">
        <v>401</v>
      </c>
      <c r="Y98" s="161" t="s">
        <v>284</v>
      </c>
      <c r="Z98" s="162" t="s">
        <v>285</v>
      </c>
      <c r="AA98" s="163"/>
      <c r="AB98" s="162" t="s">
        <v>43</v>
      </c>
      <c r="AC98" s="163"/>
      <c r="AD98" s="163">
        <v>30</v>
      </c>
      <c r="AE98" s="164">
        <v>0</v>
      </c>
      <c r="AF98" s="160"/>
    </row>
    <row r="99" spans="1:32" s="136" customFormat="1" ht="14.45" customHeight="1" x14ac:dyDescent="0.2">
      <c r="A99" s="150" t="s">
        <v>268</v>
      </c>
      <c r="B99" s="160"/>
      <c r="C99" s="161"/>
      <c r="D99" s="161"/>
      <c r="E99" s="161"/>
      <c r="F99" s="162"/>
      <c r="G99" s="162"/>
      <c r="H99" s="163">
        <f>(SUM(H94:H98))</f>
        <v>190</v>
      </c>
      <c r="I99" s="164">
        <f>(SUM(I94:I98))</f>
        <v>0</v>
      </c>
      <c r="J99" s="163">
        <f>(SUM(J94:J98))</f>
        <v>0</v>
      </c>
      <c r="K99" s="155"/>
      <c r="L99" s="160" t="s">
        <v>336</v>
      </c>
      <c r="M99" s="161" t="s">
        <v>337</v>
      </c>
      <c r="N99" s="161" t="s">
        <v>284</v>
      </c>
      <c r="O99" s="161" t="s">
        <v>285</v>
      </c>
      <c r="P99" s="163"/>
      <c r="Q99" s="162" t="s">
        <v>43</v>
      </c>
      <c r="R99" s="163"/>
      <c r="S99" s="163">
        <v>72</v>
      </c>
      <c r="T99" s="164">
        <v>0</v>
      </c>
      <c r="U99" s="160"/>
      <c r="V99" s="155"/>
      <c r="W99" s="161" t="s">
        <v>402</v>
      </c>
      <c r="X99" s="161" t="s">
        <v>403</v>
      </c>
      <c r="Y99" s="161" t="s">
        <v>284</v>
      </c>
      <c r="Z99" s="162" t="s">
        <v>285</v>
      </c>
      <c r="AA99" s="163"/>
      <c r="AB99" s="162" t="s">
        <v>43</v>
      </c>
      <c r="AC99" s="163"/>
      <c r="AD99" s="163">
        <v>35</v>
      </c>
      <c r="AE99" s="164">
        <v>0</v>
      </c>
      <c r="AF99" s="160"/>
    </row>
    <row r="100" spans="1:32" s="136" customFormat="1" ht="14.45" customHeight="1" x14ac:dyDescent="0.25">
      <c r="A100" s="190" t="s">
        <v>269</v>
      </c>
      <c r="B100" s="191"/>
      <c r="C100" s="191"/>
      <c r="D100" s="191"/>
      <c r="E100" s="191"/>
      <c r="F100" s="191"/>
      <c r="G100" s="191"/>
      <c r="H100" s="191"/>
      <c r="I100" s="191"/>
      <c r="J100" s="192"/>
      <c r="K100" s="155"/>
      <c r="L100" s="160" t="s">
        <v>338</v>
      </c>
      <c r="M100" s="161" t="s">
        <v>339</v>
      </c>
      <c r="N100" s="161" t="s">
        <v>284</v>
      </c>
      <c r="O100" s="161" t="s">
        <v>285</v>
      </c>
      <c r="P100" s="163"/>
      <c r="Q100" s="162" t="s">
        <v>43</v>
      </c>
      <c r="R100" s="163"/>
      <c r="S100" s="163">
        <v>18</v>
      </c>
      <c r="T100" s="164">
        <v>0</v>
      </c>
      <c r="U100" s="160"/>
      <c r="V100" s="155"/>
      <c r="W100" s="161" t="s">
        <v>404</v>
      </c>
      <c r="X100" s="161" t="s">
        <v>405</v>
      </c>
      <c r="Y100" s="161" t="s">
        <v>284</v>
      </c>
      <c r="Z100" s="162" t="s">
        <v>285</v>
      </c>
      <c r="AA100" s="163"/>
      <c r="AB100" s="162" t="s">
        <v>43</v>
      </c>
      <c r="AC100" s="163"/>
      <c r="AD100" s="163">
        <v>13</v>
      </c>
      <c r="AE100" s="164">
        <v>0</v>
      </c>
      <c r="AF100" s="160"/>
    </row>
    <row r="101" spans="1:32" s="136" customFormat="1" ht="14.45" customHeight="1" x14ac:dyDescent="0.2">
      <c r="A101" s="160" t="s">
        <v>270</v>
      </c>
      <c r="B101" s="160" t="s">
        <v>271</v>
      </c>
      <c r="C101" s="161" t="s">
        <v>272</v>
      </c>
      <c r="D101" s="161" t="s">
        <v>273</v>
      </c>
      <c r="E101" s="161"/>
      <c r="F101" s="162" t="s">
        <v>43</v>
      </c>
      <c r="G101" s="162"/>
      <c r="H101" s="163">
        <v>75</v>
      </c>
      <c r="I101" s="164">
        <v>0</v>
      </c>
      <c r="J101" s="163"/>
      <c r="K101" s="155"/>
      <c r="L101" s="160" t="s">
        <v>340</v>
      </c>
      <c r="M101" s="161" t="s">
        <v>341</v>
      </c>
      <c r="N101" s="161" t="s">
        <v>284</v>
      </c>
      <c r="O101" s="161" t="s">
        <v>285</v>
      </c>
      <c r="P101" s="163"/>
      <c r="Q101" s="162" t="s">
        <v>43</v>
      </c>
      <c r="R101" s="163"/>
      <c r="S101" s="163">
        <v>38</v>
      </c>
      <c r="T101" s="164">
        <v>0</v>
      </c>
      <c r="U101" s="160"/>
      <c r="V101" s="155"/>
      <c r="W101" s="161" t="s">
        <v>406</v>
      </c>
      <c r="X101" s="161" t="s">
        <v>407</v>
      </c>
      <c r="Y101" s="161" t="s">
        <v>284</v>
      </c>
      <c r="Z101" s="162" t="s">
        <v>285</v>
      </c>
      <c r="AA101" s="163"/>
      <c r="AB101" s="162" t="s">
        <v>43</v>
      </c>
      <c r="AC101" s="163"/>
      <c r="AD101" s="163">
        <v>18</v>
      </c>
      <c r="AE101" s="164">
        <v>0</v>
      </c>
      <c r="AF101" s="160"/>
    </row>
    <row r="102" spans="1:32" s="136" customFormat="1" ht="14.45" customHeight="1" x14ac:dyDescent="0.2">
      <c r="A102" s="160" t="s">
        <v>274</v>
      </c>
      <c r="B102" s="160" t="s">
        <v>275</v>
      </c>
      <c r="C102" s="161" t="s">
        <v>272</v>
      </c>
      <c r="D102" s="161" t="s">
        <v>273</v>
      </c>
      <c r="E102" s="161"/>
      <c r="F102" s="162" t="s">
        <v>43</v>
      </c>
      <c r="G102" s="162"/>
      <c r="H102" s="163">
        <v>68</v>
      </c>
      <c r="I102" s="164">
        <v>0</v>
      </c>
      <c r="J102" s="163"/>
      <c r="K102" s="155"/>
      <c r="L102" s="160" t="s">
        <v>342</v>
      </c>
      <c r="M102" s="161" t="s">
        <v>343</v>
      </c>
      <c r="N102" s="161" t="s">
        <v>284</v>
      </c>
      <c r="O102" s="161" t="s">
        <v>285</v>
      </c>
      <c r="P102" s="163"/>
      <c r="Q102" s="162" t="s">
        <v>43</v>
      </c>
      <c r="R102" s="163"/>
      <c r="S102" s="163">
        <v>16</v>
      </c>
      <c r="T102" s="164">
        <v>0</v>
      </c>
      <c r="U102" s="160"/>
      <c r="V102" s="155"/>
      <c r="W102" s="161" t="s">
        <v>408</v>
      </c>
      <c r="X102" s="161" t="s">
        <v>409</v>
      </c>
      <c r="Y102" s="161" t="s">
        <v>284</v>
      </c>
      <c r="Z102" s="162" t="s">
        <v>285</v>
      </c>
      <c r="AA102" s="163"/>
      <c r="AB102" s="162" t="s">
        <v>43</v>
      </c>
      <c r="AC102" s="163"/>
      <c r="AD102" s="163">
        <v>19</v>
      </c>
      <c r="AE102" s="164">
        <v>0</v>
      </c>
      <c r="AF102" s="160"/>
    </row>
    <row r="103" spans="1:32" s="136" customFormat="1" ht="14.45" customHeight="1" x14ac:dyDescent="0.2">
      <c r="A103" s="160" t="s">
        <v>276</v>
      </c>
      <c r="B103" s="160" t="s">
        <v>277</v>
      </c>
      <c r="C103" s="161" t="s">
        <v>272</v>
      </c>
      <c r="D103" s="161" t="s">
        <v>273</v>
      </c>
      <c r="E103" s="161"/>
      <c r="F103" s="162" t="s">
        <v>43</v>
      </c>
      <c r="G103" s="162"/>
      <c r="H103" s="163">
        <v>53</v>
      </c>
      <c r="I103" s="164">
        <v>0</v>
      </c>
      <c r="J103" s="163"/>
      <c r="K103" s="155"/>
      <c r="L103" s="160" t="s">
        <v>344</v>
      </c>
      <c r="M103" s="161" t="s">
        <v>345</v>
      </c>
      <c r="N103" s="161" t="s">
        <v>284</v>
      </c>
      <c r="O103" s="161" t="s">
        <v>285</v>
      </c>
      <c r="P103" s="163"/>
      <c r="Q103" s="162" t="s">
        <v>43</v>
      </c>
      <c r="R103" s="163"/>
      <c r="S103" s="163">
        <v>17</v>
      </c>
      <c r="T103" s="164">
        <v>0</v>
      </c>
      <c r="U103" s="160"/>
      <c r="V103" s="155"/>
      <c r="W103" s="161" t="s">
        <v>410</v>
      </c>
      <c r="X103" s="161" t="s">
        <v>411</v>
      </c>
      <c r="Y103" s="161" t="s">
        <v>284</v>
      </c>
      <c r="Z103" s="162" t="s">
        <v>285</v>
      </c>
      <c r="AA103" s="163"/>
      <c r="AB103" s="162" t="s">
        <v>43</v>
      </c>
      <c r="AC103" s="163"/>
      <c r="AD103" s="163">
        <v>37</v>
      </c>
      <c r="AE103" s="164">
        <v>0</v>
      </c>
      <c r="AF103" s="160"/>
    </row>
    <row r="104" spans="1:32" s="136" customFormat="1" ht="14.45" customHeight="1" x14ac:dyDescent="0.2">
      <c r="A104" s="160" t="s">
        <v>278</v>
      </c>
      <c r="B104" s="160" t="s">
        <v>279</v>
      </c>
      <c r="C104" s="161" t="s">
        <v>272</v>
      </c>
      <c r="D104" s="161" t="s">
        <v>273</v>
      </c>
      <c r="E104" s="161"/>
      <c r="F104" s="162" t="s">
        <v>43</v>
      </c>
      <c r="G104" s="162"/>
      <c r="H104" s="163">
        <v>185</v>
      </c>
      <c r="I104" s="164">
        <v>0</v>
      </c>
      <c r="J104" s="163"/>
      <c r="K104" s="155"/>
      <c r="L104" s="160" t="s">
        <v>346</v>
      </c>
      <c r="M104" s="161" t="s">
        <v>347</v>
      </c>
      <c r="N104" s="161" t="s">
        <v>284</v>
      </c>
      <c r="O104" s="161" t="s">
        <v>285</v>
      </c>
      <c r="P104" s="163"/>
      <c r="Q104" s="162" t="s">
        <v>43</v>
      </c>
      <c r="R104" s="163"/>
      <c r="S104" s="163">
        <v>39</v>
      </c>
      <c r="T104" s="164">
        <v>0</v>
      </c>
      <c r="U104" s="160"/>
      <c r="V104" s="155"/>
      <c r="W104" s="161" t="s">
        <v>412</v>
      </c>
      <c r="X104" s="161" t="s">
        <v>413</v>
      </c>
      <c r="Y104" s="161" t="s">
        <v>284</v>
      </c>
      <c r="Z104" s="162" t="s">
        <v>285</v>
      </c>
      <c r="AA104" s="163"/>
      <c r="AB104" s="162" t="s">
        <v>43</v>
      </c>
      <c r="AC104" s="163"/>
      <c r="AD104" s="163">
        <v>61</v>
      </c>
      <c r="AE104" s="164">
        <v>0</v>
      </c>
      <c r="AF104" s="160"/>
    </row>
    <row r="105" spans="1:32" s="136" customFormat="1" ht="14.45" customHeight="1" x14ac:dyDescent="0.2">
      <c r="A105" s="150" t="s">
        <v>280</v>
      </c>
      <c r="B105" s="160"/>
      <c r="C105" s="161"/>
      <c r="D105" s="161"/>
      <c r="E105" s="161"/>
      <c r="F105" s="162"/>
      <c r="G105" s="162"/>
      <c r="H105" s="163">
        <f>(SUM(H100:H104))</f>
        <v>381</v>
      </c>
      <c r="I105" s="164">
        <f>(SUM(I100:I104))</f>
        <v>0</v>
      </c>
      <c r="J105" s="163">
        <f>(SUM(J100:J104))</f>
        <v>0</v>
      </c>
      <c r="K105" s="155"/>
      <c r="L105" s="160" t="s">
        <v>348</v>
      </c>
      <c r="M105" s="161" t="s">
        <v>349</v>
      </c>
      <c r="N105" s="161" t="s">
        <v>284</v>
      </c>
      <c r="O105" s="161" t="s">
        <v>285</v>
      </c>
      <c r="P105" s="163"/>
      <c r="Q105" s="162" t="s">
        <v>43</v>
      </c>
      <c r="R105" s="163"/>
      <c r="S105" s="163">
        <v>1</v>
      </c>
      <c r="T105" s="164">
        <v>0</v>
      </c>
      <c r="U105" s="160"/>
      <c r="V105" s="155"/>
      <c r="W105" s="161" t="s">
        <v>414</v>
      </c>
      <c r="X105" s="161" t="s">
        <v>415</v>
      </c>
      <c r="Y105" s="161" t="s">
        <v>284</v>
      </c>
      <c r="Z105" s="162" t="s">
        <v>285</v>
      </c>
      <c r="AA105" s="163"/>
      <c r="AB105" s="162" t="s">
        <v>43</v>
      </c>
      <c r="AC105" s="163"/>
      <c r="AD105" s="163">
        <v>20</v>
      </c>
      <c r="AE105" s="164">
        <v>0</v>
      </c>
      <c r="AF105" s="160"/>
    </row>
    <row r="106" spans="1:32" s="136" customFormat="1" ht="14.45" customHeight="1" x14ac:dyDescent="0.25">
      <c r="A106" s="190" t="s">
        <v>281</v>
      </c>
      <c r="B106" s="191"/>
      <c r="C106" s="191"/>
      <c r="D106" s="191"/>
      <c r="E106" s="191"/>
      <c r="F106" s="191"/>
      <c r="G106" s="191"/>
      <c r="H106" s="191"/>
      <c r="I106" s="191"/>
      <c r="J106" s="192"/>
      <c r="K106" s="155"/>
      <c r="L106" s="160" t="s">
        <v>350</v>
      </c>
      <c r="M106" s="161" t="s">
        <v>351</v>
      </c>
      <c r="N106" s="161" t="s">
        <v>284</v>
      </c>
      <c r="O106" s="161" t="s">
        <v>285</v>
      </c>
      <c r="P106" s="163"/>
      <c r="Q106" s="162" t="s">
        <v>43</v>
      </c>
      <c r="R106" s="163"/>
      <c r="S106" s="163">
        <v>6</v>
      </c>
      <c r="T106" s="164">
        <v>0</v>
      </c>
      <c r="U106" s="160"/>
      <c r="V106" s="155"/>
      <c r="W106" s="161" t="s">
        <v>416</v>
      </c>
      <c r="X106" s="161" t="s">
        <v>417</v>
      </c>
      <c r="Y106" s="161" t="s">
        <v>284</v>
      </c>
      <c r="Z106" s="162" t="s">
        <v>285</v>
      </c>
      <c r="AA106" s="163"/>
      <c r="AB106" s="162" t="s">
        <v>43</v>
      </c>
      <c r="AC106" s="163"/>
      <c r="AD106" s="163">
        <v>50</v>
      </c>
      <c r="AE106" s="164">
        <v>0</v>
      </c>
      <c r="AF106" s="160"/>
    </row>
    <row r="107" spans="1:32" s="136" customFormat="1" ht="14.45" customHeight="1" x14ac:dyDescent="0.2">
      <c r="A107" s="160" t="s">
        <v>282</v>
      </c>
      <c r="B107" s="160" t="s">
        <v>283</v>
      </c>
      <c r="C107" s="161" t="s">
        <v>284</v>
      </c>
      <c r="D107" s="161" t="s">
        <v>285</v>
      </c>
      <c r="E107" s="161"/>
      <c r="F107" s="162" t="s">
        <v>43</v>
      </c>
      <c r="G107" s="162"/>
      <c r="H107" s="163">
        <v>8</v>
      </c>
      <c r="I107" s="164">
        <v>0</v>
      </c>
      <c r="J107" s="163"/>
      <c r="K107" s="155"/>
      <c r="L107" s="160" t="s">
        <v>352</v>
      </c>
      <c r="M107" s="161" t="s">
        <v>353</v>
      </c>
      <c r="N107" s="161" t="s">
        <v>284</v>
      </c>
      <c r="O107" s="161" t="s">
        <v>285</v>
      </c>
      <c r="P107" s="163"/>
      <c r="Q107" s="162" t="s">
        <v>43</v>
      </c>
      <c r="R107" s="163"/>
      <c r="S107" s="163">
        <v>9</v>
      </c>
      <c r="T107" s="164">
        <v>0</v>
      </c>
      <c r="U107" s="160"/>
      <c r="V107" s="155"/>
      <c r="W107" s="161" t="s">
        <v>418</v>
      </c>
      <c r="X107" s="161" t="s">
        <v>419</v>
      </c>
      <c r="Y107" s="161" t="s">
        <v>284</v>
      </c>
      <c r="Z107" s="162" t="s">
        <v>285</v>
      </c>
      <c r="AA107" s="163"/>
      <c r="AB107" s="162" t="s">
        <v>43</v>
      </c>
      <c r="AC107" s="163"/>
      <c r="AD107" s="163">
        <v>61</v>
      </c>
      <c r="AE107" s="164">
        <v>0</v>
      </c>
      <c r="AF107" s="160"/>
    </row>
    <row r="108" spans="1:32" s="136" customFormat="1" ht="14.45" customHeight="1" x14ac:dyDescent="0.2">
      <c r="A108" s="160" t="s">
        <v>286</v>
      </c>
      <c r="B108" s="160" t="s">
        <v>287</v>
      </c>
      <c r="C108" s="161" t="s">
        <v>284</v>
      </c>
      <c r="D108" s="161" t="s">
        <v>285</v>
      </c>
      <c r="E108" s="161"/>
      <c r="F108" s="162" t="s">
        <v>43</v>
      </c>
      <c r="G108" s="162"/>
      <c r="H108" s="163">
        <v>17</v>
      </c>
      <c r="I108" s="164">
        <v>0</v>
      </c>
      <c r="J108" s="163"/>
      <c r="K108" s="155"/>
      <c r="L108" s="160" t="s">
        <v>354</v>
      </c>
      <c r="M108" s="161" t="s">
        <v>355</v>
      </c>
      <c r="N108" s="161" t="s">
        <v>284</v>
      </c>
      <c r="O108" s="161" t="s">
        <v>285</v>
      </c>
      <c r="P108" s="163"/>
      <c r="Q108" s="162" t="s">
        <v>43</v>
      </c>
      <c r="R108" s="163"/>
      <c r="S108" s="163">
        <v>9</v>
      </c>
      <c r="T108" s="164">
        <v>0</v>
      </c>
      <c r="U108" s="160"/>
      <c r="V108" s="155"/>
      <c r="W108" s="161" t="s">
        <v>420</v>
      </c>
      <c r="X108" s="161" t="s">
        <v>421</v>
      </c>
      <c r="Y108" s="161" t="s">
        <v>284</v>
      </c>
      <c r="Z108" s="162" t="s">
        <v>285</v>
      </c>
      <c r="AA108" s="163"/>
      <c r="AB108" s="162" t="s">
        <v>43</v>
      </c>
      <c r="AC108" s="163"/>
      <c r="AD108" s="163">
        <v>25</v>
      </c>
      <c r="AE108" s="164">
        <v>0</v>
      </c>
      <c r="AF108" s="160"/>
    </row>
    <row r="109" spans="1:32" s="136" customFormat="1" ht="14.45" customHeight="1" x14ac:dyDescent="0.2">
      <c r="A109" s="160" t="s">
        <v>288</v>
      </c>
      <c r="B109" s="160" t="s">
        <v>289</v>
      </c>
      <c r="C109" s="161" t="s">
        <v>284</v>
      </c>
      <c r="D109" s="161" t="s">
        <v>285</v>
      </c>
      <c r="E109" s="161"/>
      <c r="F109" s="162" t="s">
        <v>43</v>
      </c>
      <c r="G109" s="162"/>
      <c r="H109" s="163">
        <v>21</v>
      </c>
      <c r="I109" s="164">
        <v>0</v>
      </c>
      <c r="J109" s="163"/>
      <c r="K109" s="155"/>
      <c r="L109" s="160" t="s">
        <v>356</v>
      </c>
      <c r="M109" s="161" t="s">
        <v>357</v>
      </c>
      <c r="N109" s="161" t="s">
        <v>284</v>
      </c>
      <c r="O109" s="161" t="s">
        <v>285</v>
      </c>
      <c r="P109" s="163"/>
      <c r="Q109" s="162" t="s">
        <v>43</v>
      </c>
      <c r="R109" s="163"/>
      <c r="S109" s="163">
        <v>9</v>
      </c>
      <c r="T109" s="164">
        <v>0</v>
      </c>
      <c r="U109" s="160"/>
      <c r="V109" s="155"/>
      <c r="W109" s="161" t="s">
        <v>422</v>
      </c>
      <c r="X109" s="161" t="s">
        <v>423</v>
      </c>
      <c r="Y109" s="161" t="s">
        <v>284</v>
      </c>
      <c r="Z109" s="162" t="s">
        <v>285</v>
      </c>
      <c r="AA109" s="163"/>
      <c r="AB109" s="162" t="s">
        <v>43</v>
      </c>
      <c r="AC109" s="163"/>
      <c r="AD109" s="163">
        <v>53</v>
      </c>
      <c r="AE109" s="164">
        <v>0</v>
      </c>
      <c r="AF109" s="160"/>
    </row>
    <row r="110" spans="1:32" s="136" customFormat="1" ht="14.45" customHeight="1" x14ac:dyDescent="0.2">
      <c r="A110" s="160" t="s">
        <v>290</v>
      </c>
      <c r="B110" s="160" t="s">
        <v>291</v>
      </c>
      <c r="C110" s="161" t="s">
        <v>284</v>
      </c>
      <c r="D110" s="161" t="s">
        <v>285</v>
      </c>
      <c r="E110" s="161"/>
      <c r="F110" s="162" t="s">
        <v>43</v>
      </c>
      <c r="G110" s="162"/>
      <c r="H110" s="163">
        <v>16</v>
      </c>
      <c r="I110" s="164">
        <v>0</v>
      </c>
      <c r="J110" s="163"/>
      <c r="K110" s="155"/>
      <c r="L110" s="160" t="s">
        <v>358</v>
      </c>
      <c r="M110" s="161" t="s">
        <v>359</v>
      </c>
      <c r="N110" s="161" t="s">
        <v>284</v>
      </c>
      <c r="O110" s="161" t="s">
        <v>285</v>
      </c>
      <c r="P110" s="163"/>
      <c r="Q110" s="162" t="s">
        <v>43</v>
      </c>
      <c r="R110" s="163"/>
      <c r="S110" s="163">
        <v>24</v>
      </c>
      <c r="T110" s="164">
        <v>0</v>
      </c>
      <c r="U110" s="160"/>
      <c r="V110" s="155"/>
      <c r="W110" s="161" t="s">
        <v>424</v>
      </c>
      <c r="X110" s="161" t="s">
        <v>425</v>
      </c>
      <c r="Y110" s="161" t="s">
        <v>284</v>
      </c>
      <c r="Z110" s="162" t="s">
        <v>285</v>
      </c>
      <c r="AA110" s="163"/>
      <c r="AB110" s="162" t="s">
        <v>43</v>
      </c>
      <c r="AC110" s="163"/>
      <c r="AD110" s="163">
        <v>25</v>
      </c>
      <c r="AE110" s="164">
        <v>0</v>
      </c>
      <c r="AF110" s="160"/>
    </row>
    <row r="111" spans="1:32" s="136" customFormat="1" ht="14.45" customHeight="1" x14ac:dyDescent="0.2">
      <c r="A111" s="160" t="s">
        <v>292</v>
      </c>
      <c r="B111" s="160" t="s">
        <v>293</v>
      </c>
      <c r="C111" s="161" t="s">
        <v>284</v>
      </c>
      <c r="D111" s="161" t="s">
        <v>285</v>
      </c>
      <c r="E111" s="161"/>
      <c r="F111" s="162" t="s">
        <v>43</v>
      </c>
      <c r="G111" s="162"/>
      <c r="H111" s="163">
        <v>6</v>
      </c>
      <c r="I111" s="164">
        <v>0</v>
      </c>
      <c r="J111" s="163"/>
      <c r="K111" s="155"/>
      <c r="L111" s="160" t="s">
        <v>360</v>
      </c>
      <c r="M111" s="161" t="s">
        <v>361</v>
      </c>
      <c r="N111" s="161" t="s">
        <v>284</v>
      </c>
      <c r="O111" s="161" t="s">
        <v>285</v>
      </c>
      <c r="P111" s="163"/>
      <c r="Q111" s="162" t="s">
        <v>43</v>
      </c>
      <c r="R111" s="163"/>
      <c r="S111" s="163">
        <v>20</v>
      </c>
      <c r="T111" s="164">
        <v>0</v>
      </c>
      <c r="U111" s="160"/>
      <c r="V111" s="155"/>
      <c r="W111" s="161" t="s">
        <v>426</v>
      </c>
      <c r="X111" s="161" t="s">
        <v>427</v>
      </c>
      <c r="Y111" s="161" t="s">
        <v>284</v>
      </c>
      <c r="Z111" s="162" t="s">
        <v>285</v>
      </c>
      <c r="AA111" s="163"/>
      <c r="AB111" s="162" t="s">
        <v>43</v>
      </c>
      <c r="AC111" s="163"/>
      <c r="AD111" s="163">
        <v>59</v>
      </c>
      <c r="AE111" s="164">
        <v>0</v>
      </c>
      <c r="AF111" s="160"/>
    </row>
    <row r="112" spans="1:32" s="136" customFormat="1" ht="14.45" customHeight="1" x14ac:dyDescent="0.2">
      <c r="A112" s="160" t="s">
        <v>294</v>
      </c>
      <c r="B112" s="160" t="s">
        <v>295</v>
      </c>
      <c r="C112" s="161" t="s">
        <v>284</v>
      </c>
      <c r="D112" s="161" t="s">
        <v>285</v>
      </c>
      <c r="E112" s="161"/>
      <c r="F112" s="162" t="s">
        <v>43</v>
      </c>
      <c r="G112" s="162"/>
      <c r="H112" s="163">
        <v>1</v>
      </c>
      <c r="I112" s="164">
        <v>0</v>
      </c>
      <c r="J112" s="163"/>
      <c r="K112" s="155"/>
      <c r="L112" s="160" t="s">
        <v>362</v>
      </c>
      <c r="M112" s="161" t="s">
        <v>363</v>
      </c>
      <c r="N112" s="161" t="s">
        <v>284</v>
      </c>
      <c r="O112" s="161" t="s">
        <v>285</v>
      </c>
      <c r="P112" s="163"/>
      <c r="Q112" s="162" t="s">
        <v>43</v>
      </c>
      <c r="R112" s="163"/>
      <c r="S112" s="163">
        <v>2</v>
      </c>
      <c r="T112" s="164">
        <v>0</v>
      </c>
      <c r="U112" s="160"/>
      <c r="V112" s="155"/>
      <c r="W112" s="161" t="s">
        <v>428</v>
      </c>
      <c r="X112" s="161" t="s">
        <v>429</v>
      </c>
      <c r="Y112" s="161" t="s">
        <v>284</v>
      </c>
      <c r="Z112" s="162" t="s">
        <v>285</v>
      </c>
      <c r="AA112" s="163"/>
      <c r="AB112" s="162" t="s">
        <v>43</v>
      </c>
      <c r="AC112" s="163"/>
      <c r="AD112" s="163">
        <v>95</v>
      </c>
      <c r="AE112" s="164">
        <v>0</v>
      </c>
      <c r="AF112" s="160"/>
    </row>
    <row r="113" spans="1:32" s="136" customFormat="1" ht="14.45" customHeight="1" x14ac:dyDescent="0.2">
      <c r="A113" s="160" t="s">
        <v>296</v>
      </c>
      <c r="B113" s="160" t="s">
        <v>297</v>
      </c>
      <c r="C113" s="161" t="s">
        <v>284</v>
      </c>
      <c r="D113" s="161" t="s">
        <v>285</v>
      </c>
      <c r="E113" s="161"/>
      <c r="F113" s="162" t="s">
        <v>43</v>
      </c>
      <c r="G113" s="162"/>
      <c r="H113" s="163">
        <v>6</v>
      </c>
      <c r="I113" s="164">
        <v>0</v>
      </c>
      <c r="J113" s="163"/>
      <c r="K113" s="155"/>
      <c r="L113" s="160" t="s">
        <v>364</v>
      </c>
      <c r="M113" s="161" t="s">
        <v>365</v>
      </c>
      <c r="N113" s="161" t="s">
        <v>284</v>
      </c>
      <c r="O113" s="161" t="s">
        <v>285</v>
      </c>
      <c r="P113" s="163"/>
      <c r="Q113" s="162" t="s">
        <v>43</v>
      </c>
      <c r="R113" s="163"/>
      <c r="S113" s="163">
        <v>91</v>
      </c>
      <c r="T113" s="164">
        <v>0</v>
      </c>
      <c r="U113" s="160"/>
      <c r="V113" s="155"/>
      <c r="W113" s="161" t="s">
        <v>430</v>
      </c>
      <c r="X113" s="161" t="s">
        <v>431</v>
      </c>
      <c r="Y113" s="161" t="s">
        <v>284</v>
      </c>
      <c r="Z113" s="162" t="s">
        <v>285</v>
      </c>
      <c r="AA113" s="163"/>
      <c r="AB113" s="162" t="s">
        <v>43</v>
      </c>
      <c r="AC113" s="163"/>
      <c r="AD113" s="163">
        <v>35</v>
      </c>
      <c r="AE113" s="164">
        <v>0</v>
      </c>
      <c r="AF113" s="160"/>
    </row>
    <row r="114" spans="1:32" s="136" customFormat="1" ht="14.45" customHeight="1" x14ac:dyDescent="0.2">
      <c r="A114" s="160" t="s">
        <v>298</v>
      </c>
      <c r="B114" s="160" t="s">
        <v>299</v>
      </c>
      <c r="C114" s="161" t="s">
        <v>284</v>
      </c>
      <c r="D114" s="161" t="s">
        <v>285</v>
      </c>
      <c r="E114" s="161"/>
      <c r="F114" s="162" t="s">
        <v>43</v>
      </c>
      <c r="G114" s="162"/>
      <c r="H114" s="163">
        <v>4</v>
      </c>
      <c r="I114" s="164">
        <v>0</v>
      </c>
      <c r="J114" s="163"/>
      <c r="K114" s="155"/>
      <c r="L114" s="160" t="s">
        <v>366</v>
      </c>
      <c r="M114" s="161" t="s">
        <v>367</v>
      </c>
      <c r="N114" s="161" t="s">
        <v>284</v>
      </c>
      <c r="O114" s="161" t="s">
        <v>285</v>
      </c>
      <c r="P114" s="163"/>
      <c r="Q114" s="162" t="s">
        <v>43</v>
      </c>
      <c r="R114" s="163"/>
      <c r="S114" s="163">
        <v>25</v>
      </c>
      <c r="T114" s="164">
        <v>0</v>
      </c>
      <c r="U114" s="160"/>
      <c r="V114" s="155"/>
      <c r="W114" s="161" t="s">
        <v>432</v>
      </c>
      <c r="X114" s="161" t="s">
        <v>433</v>
      </c>
      <c r="Y114" s="161" t="s">
        <v>284</v>
      </c>
      <c r="Z114" s="162" t="s">
        <v>285</v>
      </c>
      <c r="AA114" s="163"/>
      <c r="AB114" s="162" t="s">
        <v>43</v>
      </c>
      <c r="AC114" s="163"/>
      <c r="AD114" s="163">
        <v>36</v>
      </c>
      <c r="AE114" s="164">
        <v>0</v>
      </c>
      <c r="AF114" s="160"/>
    </row>
    <row r="115" spans="1:32" s="136" customFormat="1" ht="14.45" customHeight="1" x14ac:dyDescent="0.2">
      <c r="A115" s="160" t="s">
        <v>300</v>
      </c>
      <c r="B115" s="160" t="s">
        <v>301</v>
      </c>
      <c r="C115" s="161" t="s">
        <v>284</v>
      </c>
      <c r="D115" s="161" t="s">
        <v>285</v>
      </c>
      <c r="E115" s="161"/>
      <c r="F115" s="162" t="s">
        <v>43</v>
      </c>
      <c r="G115" s="162"/>
      <c r="H115" s="163">
        <v>14</v>
      </c>
      <c r="I115" s="164">
        <v>0</v>
      </c>
      <c r="J115" s="163"/>
      <c r="K115" s="155"/>
      <c r="L115" s="160" t="s">
        <v>368</v>
      </c>
      <c r="M115" s="161" t="s">
        <v>369</v>
      </c>
      <c r="N115" s="161" t="s">
        <v>284</v>
      </c>
      <c r="O115" s="161" t="s">
        <v>285</v>
      </c>
      <c r="P115" s="163"/>
      <c r="Q115" s="162" t="s">
        <v>43</v>
      </c>
      <c r="R115" s="163"/>
      <c r="S115" s="163">
        <v>32</v>
      </c>
      <c r="T115" s="164">
        <v>0</v>
      </c>
      <c r="U115" s="160"/>
      <c r="V115" s="155"/>
      <c r="W115" s="161" t="s">
        <v>434</v>
      </c>
      <c r="X115" s="161" t="s">
        <v>435</v>
      </c>
      <c r="Y115" s="161" t="s">
        <v>284</v>
      </c>
      <c r="Z115" s="162" t="s">
        <v>285</v>
      </c>
      <c r="AA115" s="163"/>
      <c r="AB115" s="162" t="s">
        <v>43</v>
      </c>
      <c r="AC115" s="163"/>
      <c r="AD115" s="163">
        <v>59</v>
      </c>
      <c r="AE115" s="164">
        <v>0</v>
      </c>
      <c r="AF115" s="160"/>
    </row>
    <row r="116" spans="1:32" s="136" customFormat="1" ht="14.45" customHeight="1" x14ac:dyDescent="0.2">
      <c r="A116" s="160" t="s">
        <v>302</v>
      </c>
      <c r="B116" s="160" t="s">
        <v>303</v>
      </c>
      <c r="C116" s="161" t="s">
        <v>284</v>
      </c>
      <c r="D116" s="161" t="s">
        <v>285</v>
      </c>
      <c r="E116" s="161"/>
      <c r="F116" s="162" t="s">
        <v>43</v>
      </c>
      <c r="G116" s="162"/>
      <c r="H116" s="163">
        <v>3</v>
      </c>
      <c r="I116" s="164">
        <v>0</v>
      </c>
      <c r="J116" s="163"/>
      <c r="K116" s="155"/>
      <c r="L116" s="160" t="s">
        <v>370</v>
      </c>
      <c r="M116" s="161" t="s">
        <v>371</v>
      </c>
      <c r="N116" s="161" t="s">
        <v>284</v>
      </c>
      <c r="O116" s="161" t="s">
        <v>285</v>
      </c>
      <c r="P116" s="163"/>
      <c r="Q116" s="162" t="s">
        <v>43</v>
      </c>
      <c r="R116" s="163"/>
      <c r="S116" s="163">
        <v>19</v>
      </c>
      <c r="T116" s="164">
        <v>0</v>
      </c>
      <c r="U116" s="160"/>
      <c r="V116" s="155"/>
      <c r="W116" s="161" t="s">
        <v>436</v>
      </c>
      <c r="X116" s="161" t="s">
        <v>437</v>
      </c>
      <c r="Y116" s="161" t="s">
        <v>284</v>
      </c>
      <c r="Z116" s="162" t="s">
        <v>285</v>
      </c>
      <c r="AA116" s="163"/>
      <c r="AB116" s="162" t="s">
        <v>43</v>
      </c>
      <c r="AC116" s="163"/>
      <c r="AD116" s="163">
        <v>12</v>
      </c>
      <c r="AE116" s="164">
        <v>0</v>
      </c>
      <c r="AF116" s="160"/>
    </row>
    <row r="117" spans="1:32" s="136" customFormat="1" ht="14.45" customHeight="1" x14ac:dyDescent="0.2">
      <c r="A117" s="160" t="s">
        <v>304</v>
      </c>
      <c r="B117" s="160" t="s">
        <v>305</v>
      </c>
      <c r="C117" s="161" t="s">
        <v>284</v>
      </c>
      <c r="D117" s="161" t="s">
        <v>285</v>
      </c>
      <c r="E117" s="161"/>
      <c r="F117" s="162" t="s">
        <v>43</v>
      </c>
      <c r="G117" s="162"/>
      <c r="H117" s="163">
        <v>45</v>
      </c>
      <c r="I117" s="164">
        <v>0</v>
      </c>
      <c r="J117" s="163"/>
      <c r="K117" s="155"/>
      <c r="L117" s="160" t="s">
        <v>372</v>
      </c>
      <c r="M117" s="161" t="s">
        <v>373</v>
      </c>
      <c r="N117" s="161" t="s">
        <v>284</v>
      </c>
      <c r="O117" s="161" t="s">
        <v>285</v>
      </c>
      <c r="P117" s="163"/>
      <c r="Q117" s="162" t="s">
        <v>43</v>
      </c>
      <c r="R117" s="163"/>
      <c r="S117" s="163">
        <v>9</v>
      </c>
      <c r="T117" s="164">
        <v>0</v>
      </c>
      <c r="U117" s="160"/>
      <c r="V117" s="155"/>
      <c r="W117" s="161" t="s">
        <v>438</v>
      </c>
      <c r="X117" s="161" t="s">
        <v>439</v>
      </c>
      <c r="Y117" s="161" t="s">
        <v>284</v>
      </c>
      <c r="Z117" s="162" t="s">
        <v>285</v>
      </c>
      <c r="AA117" s="163"/>
      <c r="AB117" s="162" t="s">
        <v>43</v>
      </c>
      <c r="AC117" s="163"/>
      <c r="AD117" s="163">
        <v>18</v>
      </c>
      <c r="AE117" s="164">
        <v>0</v>
      </c>
      <c r="AF117" s="160"/>
    </row>
    <row r="118" spans="1:32" s="136" customFormat="1" ht="14.45" customHeight="1" x14ac:dyDescent="0.25">
      <c r="A118" s="186" t="s">
        <v>235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</row>
    <row r="119" spans="1:32" s="136" customFormat="1" ht="24.95" customHeight="1" x14ac:dyDescent="0.25">
      <c r="A119" s="188" t="s">
        <v>37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441</v>
      </c>
      <c r="B123" s="160" t="s">
        <v>442</v>
      </c>
      <c r="C123" s="161" t="s">
        <v>284</v>
      </c>
      <c r="D123" s="161" t="s">
        <v>285</v>
      </c>
      <c r="E123" s="161"/>
      <c r="F123" s="162" t="s">
        <v>43</v>
      </c>
      <c r="G123" s="162"/>
      <c r="H123" s="163">
        <v>27</v>
      </c>
      <c r="I123" s="164">
        <v>0</v>
      </c>
      <c r="J123" s="163"/>
      <c r="K123" s="155"/>
      <c r="L123" s="160" t="s">
        <v>505</v>
      </c>
      <c r="M123" s="161" t="s">
        <v>506</v>
      </c>
      <c r="N123" s="161" t="s">
        <v>284</v>
      </c>
      <c r="O123" s="161" t="s">
        <v>285</v>
      </c>
      <c r="P123" s="163"/>
      <c r="Q123" s="162" t="s">
        <v>43</v>
      </c>
      <c r="R123" s="163"/>
      <c r="S123" s="163">
        <v>33</v>
      </c>
      <c r="T123" s="164">
        <v>0</v>
      </c>
      <c r="U123" s="160"/>
      <c r="V123" s="155"/>
      <c r="W123" s="161" t="s">
        <v>561</v>
      </c>
      <c r="X123" s="161" t="s">
        <v>562</v>
      </c>
      <c r="Y123" s="161" t="s">
        <v>553</v>
      </c>
      <c r="Z123" s="162" t="s">
        <v>554</v>
      </c>
      <c r="AA123" s="163"/>
      <c r="AB123" s="162" t="s">
        <v>70</v>
      </c>
      <c r="AC123" s="163"/>
      <c r="AD123" s="163">
        <v>13</v>
      </c>
      <c r="AE123" s="164">
        <v>0</v>
      </c>
      <c r="AF123" s="160"/>
    </row>
    <row r="124" spans="1:32" s="136" customFormat="1" ht="14.45" customHeight="1" x14ac:dyDescent="0.2">
      <c r="A124" s="160" t="s">
        <v>443</v>
      </c>
      <c r="B124" s="160" t="s">
        <v>444</v>
      </c>
      <c r="C124" s="161" t="s">
        <v>284</v>
      </c>
      <c r="D124" s="161" t="s">
        <v>285</v>
      </c>
      <c r="E124" s="161"/>
      <c r="F124" s="162" t="s">
        <v>43</v>
      </c>
      <c r="G124" s="162"/>
      <c r="H124" s="163">
        <v>18</v>
      </c>
      <c r="I124" s="164">
        <v>0</v>
      </c>
      <c r="J124" s="163"/>
      <c r="K124" s="155"/>
      <c r="L124" s="160" t="s">
        <v>507</v>
      </c>
      <c r="M124" s="161" t="s">
        <v>508</v>
      </c>
      <c r="N124" s="161" t="s">
        <v>284</v>
      </c>
      <c r="O124" s="161" t="s">
        <v>285</v>
      </c>
      <c r="P124" s="163"/>
      <c r="Q124" s="162" t="s">
        <v>43</v>
      </c>
      <c r="R124" s="163"/>
      <c r="S124" s="163">
        <v>11</v>
      </c>
      <c r="T124" s="164">
        <v>0</v>
      </c>
      <c r="U124" s="160"/>
      <c r="V124" s="155"/>
      <c r="W124" s="161" t="s">
        <v>563</v>
      </c>
      <c r="X124" s="161" t="s">
        <v>564</v>
      </c>
      <c r="Y124" s="161" t="s">
        <v>553</v>
      </c>
      <c r="Z124" s="162" t="s">
        <v>554</v>
      </c>
      <c r="AA124" s="163"/>
      <c r="AB124" s="162" t="s">
        <v>43</v>
      </c>
      <c r="AC124" s="163"/>
      <c r="AD124" s="163">
        <v>13</v>
      </c>
      <c r="AE124" s="164">
        <v>0</v>
      </c>
      <c r="AF124" s="160"/>
    </row>
    <row r="125" spans="1:32" s="136" customFormat="1" ht="14.45" customHeight="1" x14ac:dyDescent="0.2">
      <c r="A125" s="160" t="s">
        <v>445</v>
      </c>
      <c r="B125" s="160" t="s">
        <v>446</v>
      </c>
      <c r="C125" s="161" t="s">
        <v>284</v>
      </c>
      <c r="D125" s="161" t="s">
        <v>285</v>
      </c>
      <c r="E125" s="161"/>
      <c r="F125" s="162" t="s">
        <v>43</v>
      </c>
      <c r="G125" s="162"/>
      <c r="H125" s="163">
        <v>19</v>
      </c>
      <c r="I125" s="164">
        <v>0</v>
      </c>
      <c r="J125" s="163"/>
      <c r="K125" s="155"/>
      <c r="L125" s="160" t="s">
        <v>509</v>
      </c>
      <c r="M125" s="161" t="s">
        <v>510</v>
      </c>
      <c r="N125" s="161" t="s">
        <v>284</v>
      </c>
      <c r="O125" s="161" t="s">
        <v>285</v>
      </c>
      <c r="P125" s="163"/>
      <c r="Q125" s="162" t="s">
        <v>43</v>
      </c>
      <c r="R125" s="163"/>
      <c r="S125" s="163">
        <v>12</v>
      </c>
      <c r="T125" s="164">
        <v>0</v>
      </c>
      <c r="U125" s="160"/>
      <c r="V125" s="155"/>
      <c r="W125" s="161" t="s">
        <v>565</v>
      </c>
      <c r="X125" s="161" t="s">
        <v>566</v>
      </c>
      <c r="Y125" s="161" t="s">
        <v>553</v>
      </c>
      <c r="Z125" s="162" t="s">
        <v>554</v>
      </c>
      <c r="AA125" s="163"/>
      <c r="AB125" s="162" t="s">
        <v>43</v>
      </c>
      <c r="AC125" s="163"/>
      <c r="AD125" s="163">
        <v>8</v>
      </c>
      <c r="AE125" s="164">
        <v>0</v>
      </c>
      <c r="AF125" s="160"/>
    </row>
    <row r="126" spans="1:32" s="136" customFormat="1" ht="14.45" customHeight="1" x14ac:dyDescent="0.2">
      <c r="A126" s="160" t="s">
        <v>447</v>
      </c>
      <c r="B126" s="160" t="s">
        <v>448</v>
      </c>
      <c r="C126" s="161" t="s">
        <v>284</v>
      </c>
      <c r="D126" s="161" t="s">
        <v>285</v>
      </c>
      <c r="E126" s="161"/>
      <c r="F126" s="162" t="s">
        <v>43</v>
      </c>
      <c r="G126" s="162"/>
      <c r="H126" s="163">
        <v>17</v>
      </c>
      <c r="I126" s="164">
        <v>0</v>
      </c>
      <c r="J126" s="163"/>
      <c r="K126" s="155"/>
      <c r="L126" s="160" t="s">
        <v>511</v>
      </c>
      <c r="M126" s="161" t="s">
        <v>512</v>
      </c>
      <c r="N126" s="161" t="s">
        <v>284</v>
      </c>
      <c r="O126" s="161" t="s">
        <v>285</v>
      </c>
      <c r="P126" s="163"/>
      <c r="Q126" s="162" t="s">
        <v>43</v>
      </c>
      <c r="R126" s="163"/>
      <c r="S126" s="163">
        <v>21</v>
      </c>
      <c r="T126" s="164">
        <v>0</v>
      </c>
      <c r="U126" s="160"/>
      <c r="V126" s="155"/>
      <c r="W126" s="161" t="s">
        <v>567</v>
      </c>
      <c r="X126" s="161" t="s">
        <v>568</v>
      </c>
      <c r="Y126" s="161" t="s">
        <v>553</v>
      </c>
      <c r="Z126" s="162" t="s">
        <v>554</v>
      </c>
      <c r="AA126" s="163"/>
      <c r="AB126" s="162" t="s">
        <v>43</v>
      </c>
      <c r="AC126" s="163"/>
      <c r="AD126" s="163">
        <v>31</v>
      </c>
      <c r="AE126" s="164">
        <v>0</v>
      </c>
      <c r="AF126" s="160"/>
    </row>
    <row r="127" spans="1:32" s="136" customFormat="1" ht="14.45" customHeight="1" x14ac:dyDescent="0.2">
      <c r="A127" s="160" t="s">
        <v>449</v>
      </c>
      <c r="B127" s="160" t="s">
        <v>450</v>
      </c>
      <c r="C127" s="161" t="s">
        <v>284</v>
      </c>
      <c r="D127" s="161" t="s">
        <v>285</v>
      </c>
      <c r="E127" s="161"/>
      <c r="F127" s="162" t="s">
        <v>43</v>
      </c>
      <c r="G127" s="162"/>
      <c r="H127" s="163">
        <v>19</v>
      </c>
      <c r="I127" s="164">
        <v>0</v>
      </c>
      <c r="J127" s="163"/>
      <c r="K127" s="155"/>
      <c r="L127" s="160" t="s">
        <v>54</v>
      </c>
      <c r="M127" s="161" t="s">
        <v>55</v>
      </c>
      <c r="N127" s="161" t="s">
        <v>284</v>
      </c>
      <c r="O127" s="161" t="s">
        <v>285</v>
      </c>
      <c r="P127" s="163"/>
      <c r="Q127" s="162" t="s">
        <v>43</v>
      </c>
      <c r="R127" s="163"/>
      <c r="S127" s="163">
        <v>9</v>
      </c>
      <c r="T127" s="164">
        <v>0</v>
      </c>
      <c r="U127" s="160"/>
      <c r="V127" s="155"/>
      <c r="W127" s="161" t="s">
        <v>569</v>
      </c>
      <c r="X127" s="161" t="s">
        <v>570</v>
      </c>
      <c r="Y127" s="161" t="s">
        <v>553</v>
      </c>
      <c r="Z127" s="162" t="s">
        <v>554</v>
      </c>
      <c r="AA127" s="163"/>
      <c r="AB127" s="162" t="s">
        <v>70</v>
      </c>
      <c r="AC127" s="163"/>
      <c r="AD127" s="163">
        <v>8</v>
      </c>
      <c r="AE127" s="164">
        <v>0</v>
      </c>
      <c r="AF127" s="160"/>
    </row>
    <row r="128" spans="1:32" s="136" customFormat="1" ht="14.45" customHeight="1" x14ac:dyDescent="0.2">
      <c r="A128" s="160" t="s">
        <v>451</v>
      </c>
      <c r="B128" s="160" t="s">
        <v>452</v>
      </c>
      <c r="C128" s="161" t="s">
        <v>284</v>
      </c>
      <c r="D128" s="161" t="s">
        <v>285</v>
      </c>
      <c r="E128" s="161"/>
      <c r="F128" s="162" t="s">
        <v>43</v>
      </c>
      <c r="G128" s="162"/>
      <c r="H128" s="163">
        <v>28</v>
      </c>
      <c r="I128" s="164">
        <v>0</v>
      </c>
      <c r="J128" s="163"/>
      <c r="K128" s="155"/>
      <c r="L128" s="160" t="s">
        <v>513</v>
      </c>
      <c r="M128" s="161" t="s">
        <v>514</v>
      </c>
      <c r="N128" s="161" t="s">
        <v>284</v>
      </c>
      <c r="O128" s="161" t="s">
        <v>285</v>
      </c>
      <c r="P128" s="163"/>
      <c r="Q128" s="162" t="s">
        <v>43</v>
      </c>
      <c r="R128" s="163"/>
      <c r="S128" s="163">
        <v>18</v>
      </c>
      <c r="T128" s="164">
        <v>0</v>
      </c>
      <c r="U128" s="160"/>
      <c r="V128" s="155"/>
      <c r="W128" s="161" t="s">
        <v>195</v>
      </c>
      <c r="X128" s="161" t="s">
        <v>196</v>
      </c>
      <c r="Y128" s="161" t="s">
        <v>553</v>
      </c>
      <c r="Z128" s="162" t="s">
        <v>554</v>
      </c>
      <c r="AA128" s="163"/>
      <c r="AB128" s="162" t="s">
        <v>43</v>
      </c>
      <c r="AC128" s="163"/>
      <c r="AD128" s="163">
        <v>10</v>
      </c>
      <c r="AE128" s="164">
        <v>0</v>
      </c>
      <c r="AF128" s="160"/>
    </row>
    <row r="129" spans="1:32" s="136" customFormat="1" ht="14.45" customHeight="1" x14ac:dyDescent="0.2">
      <c r="A129" s="160" t="s">
        <v>453</v>
      </c>
      <c r="B129" s="160" t="s">
        <v>454</v>
      </c>
      <c r="C129" s="161" t="s">
        <v>284</v>
      </c>
      <c r="D129" s="161" t="s">
        <v>285</v>
      </c>
      <c r="E129" s="161"/>
      <c r="F129" s="162" t="s">
        <v>43</v>
      </c>
      <c r="G129" s="162"/>
      <c r="H129" s="163">
        <v>27</v>
      </c>
      <c r="I129" s="164">
        <v>0</v>
      </c>
      <c r="J129" s="163"/>
      <c r="K129" s="155"/>
      <c r="L129" s="160" t="s">
        <v>515</v>
      </c>
      <c r="M129" s="161" t="s">
        <v>516</v>
      </c>
      <c r="N129" s="161" t="s">
        <v>284</v>
      </c>
      <c r="O129" s="161" t="s">
        <v>285</v>
      </c>
      <c r="P129" s="163"/>
      <c r="Q129" s="162" t="s">
        <v>43</v>
      </c>
      <c r="R129" s="163"/>
      <c r="S129" s="163">
        <v>69</v>
      </c>
      <c r="T129" s="164">
        <v>0</v>
      </c>
      <c r="U129" s="160"/>
      <c r="V129" s="155"/>
      <c r="W129" s="161" t="s">
        <v>571</v>
      </c>
      <c r="X129" s="161" t="s">
        <v>572</v>
      </c>
      <c r="Y129" s="161" t="s">
        <v>553</v>
      </c>
      <c r="Z129" s="162" t="s">
        <v>554</v>
      </c>
      <c r="AA129" s="163"/>
      <c r="AB129" s="162" t="s">
        <v>70</v>
      </c>
      <c r="AC129" s="163"/>
      <c r="AD129" s="163">
        <v>16</v>
      </c>
      <c r="AE129" s="164">
        <v>0</v>
      </c>
      <c r="AF129" s="160"/>
    </row>
    <row r="130" spans="1:32" s="136" customFormat="1" ht="14.45" customHeight="1" x14ac:dyDescent="0.2">
      <c r="A130" s="160" t="s">
        <v>455</v>
      </c>
      <c r="B130" s="160" t="s">
        <v>456</v>
      </c>
      <c r="C130" s="161" t="s">
        <v>284</v>
      </c>
      <c r="D130" s="161" t="s">
        <v>285</v>
      </c>
      <c r="E130" s="161"/>
      <c r="F130" s="162" t="s">
        <v>43</v>
      </c>
      <c r="G130" s="162"/>
      <c r="H130" s="163">
        <v>12</v>
      </c>
      <c r="I130" s="164">
        <v>0</v>
      </c>
      <c r="J130" s="163"/>
      <c r="K130" s="155"/>
      <c r="L130" s="160" t="s">
        <v>58</v>
      </c>
      <c r="M130" s="161" t="s">
        <v>59</v>
      </c>
      <c r="N130" s="161" t="s">
        <v>284</v>
      </c>
      <c r="O130" s="161" t="s">
        <v>285</v>
      </c>
      <c r="P130" s="163"/>
      <c r="Q130" s="162" t="s">
        <v>43</v>
      </c>
      <c r="R130" s="163"/>
      <c r="S130" s="163">
        <v>51</v>
      </c>
      <c r="T130" s="164">
        <v>0</v>
      </c>
      <c r="U130" s="160"/>
      <c r="V130" s="155"/>
      <c r="W130" s="161" t="s">
        <v>573</v>
      </c>
      <c r="X130" s="161" t="s">
        <v>574</v>
      </c>
      <c r="Y130" s="161" t="s">
        <v>553</v>
      </c>
      <c r="Z130" s="162" t="s">
        <v>554</v>
      </c>
      <c r="AA130" s="163"/>
      <c r="AB130" s="162" t="s">
        <v>43</v>
      </c>
      <c r="AC130" s="163"/>
      <c r="AD130" s="163">
        <v>16</v>
      </c>
      <c r="AE130" s="164">
        <v>0</v>
      </c>
      <c r="AF130" s="160"/>
    </row>
    <row r="131" spans="1:32" s="136" customFormat="1" ht="14.45" customHeight="1" x14ac:dyDescent="0.2">
      <c r="A131" s="160" t="s">
        <v>457</v>
      </c>
      <c r="B131" s="160" t="s">
        <v>458</v>
      </c>
      <c r="C131" s="161" t="s">
        <v>284</v>
      </c>
      <c r="D131" s="161" t="s">
        <v>285</v>
      </c>
      <c r="E131" s="161"/>
      <c r="F131" s="162" t="s">
        <v>43</v>
      </c>
      <c r="G131" s="162"/>
      <c r="H131" s="163">
        <v>20</v>
      </c>
      <c r="I131" s="164">
        <v>0</v>
      </c>
      <c r="J131" s="163"/>
      <c r="K131" s="155"/>
      <c r="L131" s="160" t="s">
        <v>58</v>
      </c>
      <c r="M131" s="161" t="s">
        <v>59</v>
      </c>
      <c r="N131" s="161" t="s">
        <v>284</v>
      </c>
      <c r="O131" s="161" t="s">
        <v>285</v>
      </c>
      <c r="P131" s="163"/>
      <c r="Q131" s="162" t="s">
        <v>70</v>
      </c>
      <c r="R131" s="163"/>
      <c r="S131" s="163">
        <v>6</v>
      </c>
      <c r="T131" s="164">
        <v>0</v>
      </c>
      <c r="U131" s="160"/>
      <c r="V131" s="155"/>
      <c r="W131" s="161" t="s">
        <v>575</v>
      </c>
      <c r="X131" s="161" t="s">
        <v>576</v>
      </c>
      <c r="Y131" s="161" t="s">
        <v>553</v>
      </c>
      <c r="Z131" s="162" t="s">
        <v>554</v>
      </c>
      <c r="AA131" s="163"/>
      <c r="AB131" s="162" t="s">
        <v>43</v>
      </c>
      <c r="AC131" s="163"/>
      <c r="AD131" s="163">
        <v>24</v>
      </c>
      <c r="AE131" s="164">
        <v>0</v>
      </c>
      <c r="AF131" s="160"/>
    </row>
    <row r="132" spans="1:32" s="136" customFormat="1" ht="14.45" customHeight="1" x14ac:dyDescent="0.2">
      <c r="A132" s="160" t="s">
        <v>459</v>
      </c>
      <c r="B132" s="160" t="s">
        <v>460</v>
      </c>
      <c r="C132" s="161" t="s">
        <v>284</v>
      </c>
      <c r="D132" s="161" t="s">
        <v>285</v>
      </c>
      <c r="E132" s="161"/>
      <c r="F132" s="162" t="s">
        <v>43</v>
      </c>
      <c r="G132" s="162"/>
      <c r="H132" s="163">
        <v>33</v>
      </c>
      <c r="I132" s="164">
        <v>0</v>
      </c>
      <c r="J132" s="163"/>
      <c r="K132" s="155"/>
      <c r="L132" s="160" t="s">
        <v>517</v>
      </c>
      <c r="M132" s="161" t="s">
        <v>518</v>
      </c>
      <c r="N132" s="161" t="s">
        <v>284</v>
      </c>
      <c r="O132" s="161" t="s">
        <v>285</v>
      </c>
      <c r="P132" s="163"/>
      <c r="Q132" s="162" t="s">
        <v>43</v>
      </c>
      <c r="R132" s="163"/>
      <c r="S132" s="163">
        <v>39</v>
      </c>
      <c r="T132" s="164">
        <v>0</v>
      </c>
      <c r="U132" s="160"/>
      <c r="V132" s="155"/>
      <c r="W132" s="161" t="s">
        <v>577</v>
      </c>
      <c r="X132" s="161" t="s">
        <v>578</v>
      </c>
      <c r="Y132" s="161" t="s">
        <v>553</v>
      </c>
      <c r="Z132" s="162" t="s">
        <v>554</v>
      </c>
      <c r="AA132" s="163"/>
      <c r="AB132" s="162" t="s">
        <v>43</v>
      </c>
      <c r="AC132" s="163"/>
      <c r="AD132" s="163">
        <v>22</v>
      </c>
      <c r="AE132" s="164">
        <v>0</v>
      </c>
      <c r="AF132" s="160"/>
    </row>
    <row r="133" spans="1:32" s="136" customFormat="1" ht="14.45" customHeight="1" x14ac:dyDescent="0.2">
      <c r="A133" s="160" t="s">
        <v>461</v>
      </c>
      <c r="B133" s="160" t="s">
        <v>462</v>
      </c>
      <c r="C133" s="161" t="s">
        <v>284</v>
      </c>
      <c r="D133" s="161" t="s">
        <v>285</v>
      </c>
      <c r="E133" s="161"/>
      <c r="F133" s="162" t="s">
        <v>43</v>
      </c>
      <c r="G133" s="162"/>
      <c r="H133" s="163">
        <v>21</v>
      </c>
      <c r="I133" s="164">
        <v>0</v>
      </c>
      <c r="J133" s="163"/>
      <c r="K133" s="155"/>
      <c r="L133" s="160" t="s">
        <v>62</v>
      </c>
      <c r="M133" s="161" t="s">
        <v>63</v>
      </c>
      <c r="N133" s="161" t="s">
        <v>284</v>
      </c>
      <c r="O133" s="161" t="s">
        <v>285</v>
      </c>
      <c r="P133" s="163"/>
      <c r="Q133" s="162" t="s">
        <v>43</v>
      </c>
      <c r="R133" s="163"/>
      <c r="S133" s="163">
        <v>8</v>
      </c>
      <c r="T133" s="164">
        <v>0</v>
      </c>
      <c r="U133" s="160"/>
      <c r="V133" s="155"/>
      <c r="W133" s="161" t="s">
        <v>579</v>
      </c>
      <c r="X133" s="161" t="s">
        <v>580</v>
      </c>
      <c r="Y133" s="161" t="s">
        <v>553</v>
      </c>
      <c r="Z133" s="162" t="s">
        <v>554</v>
      </c>
      <c r="AA133" s="163"/>
      <c r="AB133" s="162" t="s">
        <v>43</v>
      </c>
      <c r="AC133" s="163"/>
      <c r="AD133" s="163">
        <v>1</v>
      </c>
      <c r="AE133" s="164">
        <v>0</v>
      </c>
      <c r="AF133" s="160"/>
    </row>
    <row r="134" spans="1:32" s="136" customFormat="1" ht="14.45" customHeight="1" x14ac:dyDescent="0.2">
      <c r="A134" s="160" t="s">
        <v>463</v>
      </c>
      <c r="B134" s="160" t="s">
        <v>464</v>
      </c>
      <c r="C134" s="161" t="s">
        <v>284</v>
      </c>
      <c r="D134" s="161" t="s">
        <v>285</v>
      </c>
      <c r="E134" s="161"/>
      <c r="F134" s="162" t="s">
        <v>43</v>
      </c>
      <c r="G134" s="162"/>
      <c r="H134" s="163">
        <v>2</v>
      </c>
      <c r="I134" s="164">
        <v>0</v>
      </c>
      <c r="J134" s="163"/>
      <c r="K134" s="155"/>
      <c r="L134" s="160" t="s">
        <v>519</v>
      </c>
      <c r="M134" s="161" t="s">
        <v>520</v>
      </c>
      <c r="N134" s="161" t="s">
        <v>284</v>
      </c>
      <c r="O134" s="161" t="s">
        <v>285</v>
      </c>
      <c r="P134" s="163"/>
      <c r="Q134" s="162" t="s">
        <v>43</v>
      </c>
      <c r="R134" s="163"/>
      <c r="S134" s="163">
        <v>9</v>
      </c>
      <c r="T134" s="164">
        <v>0</v>
      </c>
      <c r="U134" s="160"/>
      <c r="V134" s="155"/>
      <c r="W134" s="161" t="s">
        <v>581</v>
      </c>
      <c r="X134" s="161" t="s">
        <v>582</v>
      </c>
      <c r="Y134" s="161" t="s">
        <v>553</v>
      </c>
      <c r="Z134" s="162" t="s">
        <v>554</v>
      </c>
      <c r="AA134" s="163"/>
      <c r="AB134" s="162" t="s">
        <v>43</v>
      </c>
      <c r="AC134" s="163"/>
      <c r="AD134" s="163">
        <v>43</v>
      </c>
      <c r="AE134" s="164">
        <v>0</v>
      </c>
      <c r="AF134" s="160"/>
    </row>
    <row r="135" spans="1:32" s="136" customFormat="1" ht="14.45" customHeight="1" x14ac:dyDescent="0.2">
      <c r="A135" s="160" t="s">
        <v>465</v>
      </c>
      <c r="B135" s="160" t="s">
        <v>466</v>
      </c>
      <c r="C135" s="161" t="s">
        <v>284</v>
      </c>
      <c r="D135" s="161" t="s">
        <v>285</v>
      </c>
      <c r="E135" s="161"/>
      <c r="F135" s="162" t="s">
        <v>43</v>
      </c>
      <c r="G135" s="162"/>
      <c r="H135" s="163">
        <v>35</v>
      </c>
      <c r="I135" s="164">
        <v>0</v>
      </c>
      <c r="J135" s="163"/>
      <c r="K135" s="155"/>
      <c r="L135" s="160" t="s">
        <v>521</v>
      </c>
      <c r="M135" s="161" t="s">
        <v>522</v>
      </c>
      <c r="N135" s="161" t="s">
        <v>284</v>
      </c>
      <c r="O135" s="161" t="s">
        <v>285</v>
      </c>
      <c r="P135" s="163"/>
      <c r="Q135" s="162" t="s">
        <v>43</v>
      </c>
      <c r="R135" s="163"/>
      <c r="S135" s="163">
        <v>11</v>
      </c>
      <c r="T135" s="164">
        <v>0</v>
      </c>
      <c r="U135" s="160"/>
      <c r="V135" s="155"/>
      <c r="W135" s="161" t="s">
        <v>583</v>
      </c>
      <c r="X135" s="161" t="s">
        <v>584</v>
      </c>
      <c r="Y135" s="161" t="s">
        <v>553</v>
      </c>
      <c r="Z135" s="162" t="s">
        <v>554</v>
      </c>
      <c r="AA135" s="163"/>
      <c r="AB135" s="162" t="s">
        <v>43</v>
      </c>
      <c r="AC135" s="163"/>
      <c r="AD135" s="163">
        <v>9</v>
      </c>
      <c r="AE135" s="164">
        <v>0</v>
      </c>
      <c r="AF135" s="160"/>
    </row>
    <row r="136" spans="1:32" s="136" customFormat="1" ht="14.45" customHeight="1" x14ac:dyDescent="0.2">
      <c r="A136" s="160" t="s">
        <v>467</v>
      </c>
      <c r="B136" s="160" t="s">
        <v>468</v>
      </c>
      <c r="C136" s="161" t="s">
        <v>284</v>
      </c>
      <c r="D136" s="161" t="s">
        <v>285</v>
      </c>
      <c r="E136" s="161"/>
      <c r="F136" s="162" t="s">
        <v>43</v>
      </c>
      <c r="G136" s="162"/>
      <c r="H136" s="163">
        <v>20</v>
      </c>
      <c r="I136" s="164">
        <v>0</v>
      </c>
      <c r="J136" s="163"/>
      <c r="K136" s="155"/>
      <c r="L136" s="160" t="s">
        <v>521</v>
      </c>
      <c r="M136" s="161" t="s">
        <v>522</v>
      </c>
      <c r="N136" s="161" t="s">
        <v>284</v>
      </c>
      <c r="O136" s="161" t="s">
        <v>285</v>
      </c>
      <c r="P136" s="163"/>
      <c r="Q136" s="162" t="s">
        <v>70</v>
      </c>
      <c r="R136" s="163"/>
      <c r="S136" s="163">
        <v>12</v>
      </c>
      <c r="T136" s="164">
        <v>0</v>
      </c>
      <c r="U136" s="160"/>
      <c r="V136" s="155"/>
      <c r="W136" s="161" t="s">
        <v>585</v>
      </c>
      <c r="X136" s="161" t="s">
        <v>586</v>
      </c>
      <c r="Y136" s="161" t="s">
        <v>553</v>
      </c>
      <c r="Z136" s="162" t="s">
        <v>554</v>
      </c>
      <c r="AA136" s="163"/>
      <c r="AB136" s="162" t="s">
        <v>43</v>
      </c>
      <c r="AC136" s="163"/>
      <c r="AD136" s="163">
        <v>11</v>
      </c>
      <c r="AE136" s="164">
        <v>0</v>
      </c>
      <c r="AF136" s="160"/>
    </row>
    <row r="137" spans="1:32" s="136" customFormat="1" ht="14.45" customHeight="1" x14ac:dyDescent="0.2">
      <c r="A137" s="160" t="s">
        <v>467</v>
      </c>
      <c r="B137" s="160" t="s">
        <v>468</v>
      </c>
      <c r="C137" s="161" t="s">
        <v>284</v>
      </c>
      <c r="D137" s="161" t="s">
        <v>285</v>
      </c>
      <c r="E137" s="161"/>
      <c r="F137" s="162" t="s">
        <v>70</v>
      </c>
      <c r="G137" s="162"/>
      <c r="H137" s="163">
        <v>18</v>
      </c>
      <c r="I137" s="164">
        <v>0</v>
      </c>
      <c r="J137" s="163"/>
      <c r="K137" s="155"/>
      <c r="L137" s="160" t="s">
        <v>523</v>
      </c>
      <c r="M137" s="161" t="s">
        <v>524</v>
      </c>
      <c r="N137" s="161" t="s">
        <v>284</v>
      </c>
      <c r="O137" s="161" t="s">
        <v>285</v>
      </c>
      <c r="P137" s="163"/>
      <c r="Q137" s="162" t="s">
        <v>43</v>
      </c>
      <c r="R137" s="163"/>
      <c r="S137" s="163">
        <v>1</v>
      </c>
      <c r="T137" s="164">
        <v>0</v>
      </c>
      <c r="U137" s="160"/>
      <c r="V137" s="155"/>
      <c r="W137" s="161" t="s">
        <v>587</v>
      </c>
      <c r="X137" s="161" t="s">
        <v>588</v>
      </c>
      <c r="Y137" s="161" t="s">
        <v>553</v>
      </c>
      <c r="Z137" s="162" t="s">
        <v>554</v>
      </c>
      <c r="AA137" s="163"/>
      <c r="AB137" s="162" t="s">
        <v>43</v>
      </c>
      <c r="AC137" s="163"/>
      <c r="AD137" s="163">
        <v>14</v>
      </c>
      <c r="AE137" s="164">
        <v>0</v>
      </c>
      <c r="AF137" s="160"/>
    </row>
    <row r="138" spans="1:32" s="136" customFormat="1" ht="14.45" customHeight="1" x14ac:dyDescent="0.2">
      <c r="A138" s="160" t="s">
        <v>469</v>
      </c>
      <c r="B138" s="160" t="s">
        <v>470</v>
      </c>
      <c r="C138" s="161" t="s">
        <v>284</v>
      </c>
      <c r="D138" s="161" t="s">
        <v>285</v>
      </c>
      <c r="E138" s="161"/>
      <c r="F138" s="162" t="s">
        <v>43</v>
      </c>
      <c r="G138" s="162"/>
      <c r="H138" s="163">
        <v>46</v>
      </c>
      <c r="I138" s="164">
        <v>0</v>
      </c>
      <c r="J138" s="163"/>
      <c r="K138" s="155"/>
      <c r="L138" s="160" t="s">
        <v>525</v>
      </c>
      <c r="M138" s="161" t="s">
        <v>526</v>
      </c>
      <c r="N138" s="161" t="s">
        <v>284</v>
      </c>
      <c r="O138" s="161" t="s">
        <v>285</v>
      </c>
      <c r="P138" s="163"/>
      <c r="Q138" s="162" t="s">
        <v>43</v>
      </c>
      <c r="R138" s="163"/>
      <c r="S138" s="163">
        <v>16</v>
      </c>
      <c r="T138" s="164">
        <v>0</v>
      </c>
      <c r="U138" s="160"/>
      <c r="V138" s="155"/>
      <c r="W138" s="161" t="s">
        <v>589</v>
      </c>
      <c r="X138" s="161" t="s">
        <v>590</v>
      </c>
      <c r="Y138" s="161" t="s">
        <v>553</v>
      </c>
      <c r="Z138" s="162" t="s">
        <v>554</v>
      </c>
      <c r="AA138" s="163"/>
      <c r="AB138" s="162" t="s">
        <v>43</v>
      </c>
      <c r="AC138" s="163"/>
      <c r="AD138" s="163">
        <v>7</v>
      </c>
      <c r="AE138" s="164">
        <v>0</v>
      </c>
      <c r="AF138" s="160"/>
    </row>
    <row r="139" spans="1:32" s="136" customFormat="1" ht="14.45" customHeight="1" x14ac:dyDescent="0.2">
      <c r="A139" s="160" t="s">
        <v>471</v>
      </c>
      <c r="B139" s="160" t="s">
        <v>472</v>
      </c>
      <c r="C139" s="161" t="s">
        <v>284</v>
      </c>
      <c r="D139" s="161" t="s">
        <v>285</v>
      </c>
      <c r="E139" s="161"/>
      <c r="F139" s="162" t="s">
        <v>43</v>
      </c>
      <c r="G139" s="162"/>
      <c r="H139" s="163">
        <v>27</v>
      </c>
      <c r="I139" s="164">
        <v>0</v>
      </c>
      <c r="J139" s="163"/>
      <c r="K139" s="155"/>
      <c r="L139" s="160" t="s">
        <v>527</v>
      </c>
      <c r="M139" s="161" t="s">
        <v>528</v>
      </c>
      <c r="N139" s="161" t="s">
        <v>284</v>
      </c>
      <c r="O139" s="161" t="s">
        <v>285</v>
      </c>
      <c r="P139" s="163"/>
      <c r="Q139" s="162" t="s">
        <v>43</v>
      </c>
      <c r="R139" s="163"/>
      <c r="S139" s="163">
        <v>6</v>
      </c>
      <c r="T139" s="164">
        <v>0</v>
      </c>
      <c r="U139" s="160"/>
      <c r="V139" s="155"/>
      <c r="W139" s="161" t="s">
        <v>591</v>
      </c>
      <c r="X139" s="161" t="s">
        <v>592</v>
      </c>
      <c r="Y139" s="161" t="s">
        <v>553</v>
      </c>
      <c r="Z139" s="162" t="s">
        <v>554</v>
      </c>
      <c r="AA139" s="163"/>
      <c r="AB139" s="162" t="s">
        <v>43</v>
      </c>
      <c r="AC139" s="163"/>
      <c r="AD139" s="163">
        <v>55</v>
      </c>
      <c r="AE139" s="164">
        <v>0</v>
      </c>
      <c r="AF139" s="160"/>
    </row>
    <row r="140" spans="1:32" s="136" customFormat="1" ht="14.45" customHeight="1" x14ac:dyDescent="0.2">
      <c r="A140" s="160" t="s">
        <v>473</v>
      </c>
      <c r="B140" s="160" t="s">
        <v>474</v>
      </c>
      <c r="C140" s="161" t="s">
        <v>284</v>
      </c>
      <c r="D140" s="161" t="s">
        <v>285</v>
      </c>
      <c r="E140" s="161"/>
      <c r="F140" s="162" t="s">
        <v>43</v>
      </c>
      <c r="G140" s="162"/>
      <c r="H140" s="163">
        <v>38</v>
      </c>
      <c r="I140" s="164">
        <v>0</v>
      </c>
      <c r="J140" s="163"/>
      <c r="K140" s="155"/>
      <c r="L140" s="160" t="s">
        <v>529</v>
      </c>
      <c r="M140" s="161" t="s">
        <v>530</v>
      </c>
      <c r="N140" s="161" t="s">
        <v>284</v>
      </c>
      <c r="O140" s="161" t="s">
        <v>285</v>
      </c>
      <c r="P140" s="163"/>
      <c r="Q140" s="162" t="s">
        <v>43</v>
      </c>
      <c r="R140" s="163"/>
      <c r="S140" s="163">
        <v>19</v>
      </c>
      <c r="T140" s="164">
        <v>0</v>
      </c>
      <c r="U140" s="160"/>
      <c r="V140" s="155"/>
      <c r="W140" s="161" t="s">
        <v>593</v>
      </c>
      <c r="X140" s="161" t="s">
        <v>594</v>
      </c>
      <c r="Y140" s="161" t="s">
        <v>553</v>
      </c>
      <c r="Z140" s="162" t="s">
        <v>554</v>
      </c>
      <c r="AA140" s="163"/>
      <c r="AB140" s="162" t="s">
        <v>43</v>
      </c>
      <c r="AC140" s="163"/>
      <c r="AD140" s="163">
        <v>13</v>
      </c>
      <c r="AE140" s="164">
        <v>0</v>
      </c>
      <c r="AF140" s="160"/>
    </row>
    <row r="141" spans="1:32" s="136" customFormat="1" ht="14.45" customHeight="1" x14ac:dyDescent="0.2">
      <c r="A141" s="160" t="s">
        <v>475</v>
      </c>
      <c r="B141" s="160" t="s">
        <v>476</v>
      </c>
      <c r="C141" s="161" t="s">
        <v>284</v>
      </c>
      <c r="D141" s="161" t="s">
        <v>285</v>
      </c>
      <c r="E141" s="161"/>
      <c r="F141" s="162" t="s">
        <v>43</v>
      </c>
      <c r="G141" s="162"/>
      <c r="H141" s="163">
        <v>25</v>
      </c>
      <c r="I141" s="164">
        <v>0</v>
      </c>
      <c r="J141" s="163"/>
      <c r="K141" s="155"/>
      <c r="L141" s="160" t="s">
        <v>531</v>
      </c>
      <c r="M141" s="161" t="s">
        <v>532</v>
      </c>
      <c r="N141" s="161" t="s">
        <v>284</v>
      </c>
      <c r="O141" s="161" t="s">
        <v>285</v>
      </c>
      <c r="P141" s="163"/>
      <c r="Q141" s="162" t="s">
        <v>43</v>
      </c>
      <c r="R141" s="163"/>
      <c r="S141" s="163">
        <v>2</v>
      </c>
      <c r="T141" s="164">
        <v>0</v>
      </c>
      <c r="U141" s="160"/>
      <c r="V141" s="155"/>
      <c r="W141" s="161" t="s">
        <v>595</v>
      </c>
      <c r="X141" s="161" t="s">
        <v>596</v>
      </c>
      <c r="Y141" s="161" t="s">
        <v>553</v>
      </c>
      <c r="Z141" s="162" t="s">
        <v>554</v>
      </c>
      <c r="AA141" s="163"/>
      <c r="AB141" s="162" t="s">
        <v>43</v>
      </c>
      <c r="AC141" s="163"/>
      <c r="AD141" s="163">
        <v>14</v>
      </c>
      <c r="AE141" s="164">
        <v>0</v>
      </c>
      <c r="AF141" s="160"/>
    </row>
    <row r="142" spans="1:32" s="136" customFormat="1" ht="14.45" customHeight="1" x14ac:dyDescent="0.2">
      <c r="A142" s="160" t="s">
        <v>477</v>
      </c>
      <c r="B142" s="160" t="s">
        <v>478</v>
      </c>
      <c r="C142" s="161" t="s">
        <v>284</v>
      </c>
      <c r="D142" s="161" t="s">
        <v>285</v>
      </c>
      <c r="E142" s="161"/>
      <c r="F142" s="162" t="s">
        <v>43</v>
      </c>
      <c r="G142" s="162"/>
      <c r="H142" s="163">
        <v>23</v>
      </c>
      <c r="I142" s="164">
        <v>0</v>
      </c>
      <c r="J142" s="163"/>
      <c r="K142" s="155"/>
      <c r="L142" s="160" t="s">
        <v>533</v>
      </c>
      <c r="M142" s="161" t="s">
        <v>534</v>
      </c>
      <c r="N142" s="161" t="s">
        <v>284</v>
      </c>
      <c r="O142" s="161" t="s">
        <v>285</v>
      </c>
      <c r="P142" s="163"/>
      <c r="Q142" s="162" t="s">
        <v>43</v>
      </c>
      <c r="R142" s="163"/>
      <c r="S142" s="163">
        <v>26</v>
      </c>
      <c r="T142" s="164">
        <v>0</v>
      </c>
      <c r="U142" s="160"/>
      <c r="V142" s="155"/>
      <c r="W142" s="161" t="s">
        <v>597</v>
      </c>
      <c r="X142" s="161" t="s">
        <v>598</v>
      </c>
      <c r="Y142" s="161" t="s">
        <v>553</v>
      </c>
      <c r="Z142" s="162" t="s">
        <v>554</v>
      </c>
      <c r="AA142" s="163"/>
      <c r="AB142" s="162" t="s">
        <v>70</v>
      </c>
      <c r="AC142" s="163"/>
      <c r="AD142" s="163">
        <v>1</v>
      </c>
      <c r="AE142" s="164">
        <v>0</v>
      </c>
      <c r="AF142" s="160"/>
    </row>
    <row r="143" spans="1:32" s="136" customFormat="1" ht="14.45" customHeight="1" x14ac:dyDescent="0.2">
      <c r="A143" s="160" t="s">
        <v>479</v>
      </c>
      <c r="B143" s="160" t="s">
        <v>480</v>
      </c>
      <c r="C143" s="161" t="s">
        <v>284</v>
      </c>
      <c r="D143" s="161" t="s">
        <v>285</v>
      </c>
      <c r="E143" s="161"/>
      <c r="F143" s="162" t="s">
        <v>43</v>
      </c>
      <c r="G143" s="162"/>
      <c r="H143" s="163">
        <v>23</v>
      </c>
      <c r="I143" s="164">
        <v>0</v>
      </c>
      <c r="J143" s="163"/>
      <c r="K143" s="155"/>
      <c r="L143" s="160" t="s">
        <v>535</v>
      </c>
      <c r="M143" s="161" t="s">
        <v>536</v>
      </c>
      <c r="N143" s="161" t="s">
        <v>284</v>
      </c>
      <c r="O143" s="161" t="s">
        <v>285</v>
      </c>
      <c r="P143" s="163"/>
      <c r="Q143" s="162" t="s">
        <v>43</v>
      </c>
      <c r="R143" s="163"/>
      <c r="S143" s="163">
        <v>5</v>
      </c>
      <c r="T143" s="164">
        <v>0</v>
      </c>
      <c r="U143" s="160"/>
      <c r="V143" s="155"/>
      <c r="W143" s="161" t="s">
        <v>599</v>
      </c>
      <c r="X143" s="161" t="s">
        <v>600</v>
      </c>
      <c r="Y143" s="161" t="s">
        <v>553</v>
      </c>
      <c r="Z143" s="162" t="s">
        <v>554</v>
      </c>
      <c r="AA143" s="163"/>
      <c r="AB143" s="162" t="s">
        <v>70</v>
      </c>
      <c r="AC143" s="163"/>
      <c r="AD143" s="163">
        <v>2</v>
      </c>
      <c r="AE143" s="164">
        <v>0</v>
      </c>
      <c r="AF143" s="160"/>
    </row>
    <row r="144" spans="1:32" s="136" customFormat="1" ht="14.45" customHeight="1" x14ac:dyDescent="0.2">
      <c r="A144" s="160" t="s">
        <v>481</v>
      </c>
      <c r="B144" s="160" t="s">
        <v>482</v>
      </c>
      <c r="C144" s="161" t="s">
        <v>284</v>
      </c>
      <c r="D144" s="161" t="s">
        <v>285</v>
      </c>
      <c r="E144" s="161"/>
      <c r="F144" s="162" t="s">
        <v>43</v>
      </c>
      <c r="G144" s="162"/>
      <c r="H144" s="163">
        <v>21</v>
      </c>
      <c r="I144" s="164">
        <v>0</v>
      </c>
      <c r="J144" s="163"/>
      <c r="K144" s="155"/>
      <c r="L144" s="160" t="s">
        <v>537</v>
      </c>
      <c r="M144" s="161" t="s">
        <v>538</v>
      </c>
      <c r="N144" s="161" t="s">
        <v>284</v>
      </c>
      <c r="O144" s="161" t="s">
        <v>285</v>
      </c>
      <c r="P144" s="163"/>
      <c r="Q144" s="162" t="s">
        <v>43</v>
      </c>
      <c r="R144" s="163"/>
      <c r="S144" s="163">
        <v>6</v>
      </c>
      <c r="T144" s="164">
        <v>0</v>
      </c>
      <c r="U144" s="160"/>
      <c r="V144" s="155"/>
      <c r="W144" s="161" t="s">
        <v>601</v>
      </c>
      <c r="X144" s="161" t="s">
        <v>602</v>
      </c>
      <c r="Y144" s="161" t="s">
        <v>553</v>
      </c>
      <c r="Z144" s="162" t="s">
        <v>554</v>
      </c>
      <c r="AA144" s="163"/>
      <c r="AB144" s="162" t="s">
        <v>43</v>
      </c>
      <c r="AC144" s="163"/>
      <c r="AD144" s="163">
        <v>50</v>
      </c>
      <c r="AE144" s="164">
        <v>0</v>
      </c>
      <c r="AF144" s="160"/>
    </row>
    <row r="145" spans="1:32" s="136" customFormat="1" ht="14.45" customHeight="1" x14ac:dyDescent="0.2">
      <c r="A145" s="160" t="s">
        <v>483</v>
      </c>
      <c r="B145" s="160" t="s">
        <v>484</v>
      </c>
      <c r="C145" s="161" t="s">
        <v>284</v>
      </c>
      <c r="D145" s="161" t="s">
        <v>285</v>
      </c>
      <c r="E145" s="161"/>
      <c r="F145" s="162" t="s">
        <v>43</v>
      </c>
      <c r="G145" s="162"/>
      <c r="H145" s="163">
        <v>31</v>
      </c>
      <c r="I145" s="164">
        <v>0</v>
      </c>
      <c r="J145" s="163"/>
      <c r="K145" s="155"/>
      <c r="L145" s="160" t="s">
        <v>539</v>
      </c>
      <c r="M145" s="161" t="s">
        <v>540</v>
      </c>
      <c r="N145" s="161" t="s">
        <v>284</v>
      </c>
      <c r="O145" s="161" t="s">
        <v>285</v>
      </c>
      <c r="P145" s="163"/>
      <c r="Q145" s="162" t="s">
        <v>43</v>
      </c>
      <c r="R145" s="163"/>
      <c r="S145" s="163">
        <v>10</v>
      </c>
      <c r="T145" s="164">
        <v>0</v>
      </c>
      <c r="U145" s="160"/>
      <c r="V145" s="155"/>
      <c r="W145" s="161" t="s">
        <v>211</v>
      </c>
      <c r="X145" s="161" t="s">
        <v>212</v>
      </c>
      <c r="Y145" s="161" t="s">
        <v>553</v>
      </c>
      <c r="Z145" s="162" t="s">
        <v>554</v>
      </c>
      <c r="AA145" s="163"/>
      <c r="AB145" s="162" t="s">
        <v>43</v>
      </c>
      <c r="AC145" s="163"/>
      <c r="AD145" s="163">
        <v>23</v>
      </c>
      <c r="AE145" s="164">
        <v>0</v>
      </c>
      <c r="AF145" s="160"/>
    </row>
    <row r="146" spans="1:32" s="136" customFormat="1" ht="14.45" customHeight="1" x14ac:dyDescent="0.2">
      <c r="A146" s="160" t="s">
        <v>485</v>
      </c>
      <c r="B146" s="160" t="s">
        <v>486</v>
      </c>
      <c r="C146" s="161" t="s">
        <v>284</v>
      </c>
      <c r="D146" s="161" t="s">
        <v>285</v>
      </c>
      <c r="E146" s="161"/>
      <c r="F146" s="162" t="s">
        <v>43</v>
      </c>
      <c r="G146" s="162"/>
      <c r="H146" s="163">
        <v>27</v>
      </c>
      <c r="I146" s="164">
        <v>0</v>
      </c>
      <c r="J146" s="163"/>
      <c r="K146" s="155"/>
      <c r="L146" s="160" t="s">
        <v>541</v>
      </c>
      <c r="M146" s="161" t="s">
        <v>542</v>
      </c>
      <c r="N146" s="161" t="s">
        <v>284</v>
      </c>
      <c r="O146" s="161" t="s">
        <v>285</v>
      </c>
      <c r="P146" s="163"/>
      <c r="Q146" s="162" t="s">
        <v>43</v>
      </c>
      <c r="R146" s="163"/>
      <c r="S146" s="163">
        <v>10</v>
      </c>
      <c r="T146" s="164">
        <v>0</v>
      </c>
      <c r="U146" s="160"/>
      <c r="V146" s="155"/>
      <c r="W146" s="161" t="s">
        <v>603</v>
      </c>
      <c r="X146" s="161" t="s">
        <v>604</v>
      </c>
      <c r="Y146" s="161" t="s">
        <v>553</v>
      </c>
      <c r="Z146" s="162" t="s">
        <v>554</v>
      </c>
      <c r="AA146" s="163"/>
      <c r="AB146" s="162" t="s">
        <v>70</v>
      </c>
      <c r="AC146" s="163"/>
      <c r="AD146" s="163">
        <v>24</v>
      </c>
      <c r="AE146" s="164">
        <v>0</v>
      </c>
      <c r="AF146" s="160"/>
    </row>
    <row r="147" spans="1:32" s="136" customFormat="1" ht="14.45" customHeight="1" x14ac:dyDescent="0.2">
      <c r="A147" s="160" t="s">
        <v>487</v>
      </c>
      <c r="B147" s="160" t="s">
        <v>488</v>
      </c>
      <c r="C147" s="161" t="s">
        <v>284</v>
      </c>
      <c r="D147" s="161" t="s">
        <v>285</v>
      </c>
      <c r="E147" s="161"/>
      <c r="F147" s="162" t="s">
        <v>43</v>
      </c>
      <c r="G147" s="162"/>
      <c r="H147" s="163">
        <v>63</v>
      </c>
      <c r="I147" s="164">
        <v>0</v>
      </c>
      <c r="J147" s="163"/>
      <c r="K147" s="155"/>
      <c r="L147" s="160" t="s">
        <v>543</v>
      </c>
      <c r="M147" s="161" t="s">
        <v>544</v>
      </c>
      <c r="N147" s="161" t="s">
        <v>284</v>
      </c>
      <c r="O147" s="161" t="s">
        <v>285</v>
      </c>
      <c r="P147" s="163"/>
      <c r="Q147" s="162" t="s">
        <v>43</v>
      </c>
      <c r="R147" s="163"/>
      <c r="S147" s="163">
        <v>7</v>
      </c>
      <c r="T147" s="164">
        <v>0</v>
      </c>
      <c r="U147" s="160"/>
      <c r="V147" s="155"/>
      <c r="W147" s="161" t="s">
        <v>213</v>
      </c>
      <c r="X147" s="161" t="s">
        <v>214</v>
      </c>
      <c r="Y147" s="161" t="s">
        <v>553</v>
      </c>
      <c r="Z147" s="162" t="s">
        <v>554</v>
      </c>
      <c r="AA147" s="163"/>
      <c r="AB147" s="162" t="s">
        <v>43</v>
      </c>
      <c r="AC147" s="163"/>
      <c r="AD147" s="163">
        <v>16</v>
      </c>
      <c r="AE147" s="164">
        <v>0</v>
      </c>
      <c r="AF147" s="160"/>
    </row>
    <row r="148" spans="1:32" s="136" customFormat="1" ht="14.45" customHeight="1" x14ac:dyDescent="0.2">
      <c r="A148" s="160" t="s">
        <v>489</v>
      </c>
      <c r="B148" s="160" t="s">
        <v>490</v>
      </c>
      <c r="C148" s="161" t="s">
        <v>284</v>
      </c>
      <c r="D148" s="161" t="s">
        <v>285</v>
      </c>
      <c r="E148" s="161"/>
      <c r="F148" s="162" t="s">
        <v>43</v>
      </c>
      <c r="G148" s="162"/>
      <c r="H148" s="163">
        <v>30</v>
      </c>
      <c r="I148" s="164">
        <v>0</v>
      </c>
      <c r="J148" s="163"/>
      <c r="K148" s="155"/>
      <c r="L148" s="160" t="s">
        <v>545</v>
      </c>
      <c r="M148" s="161" t="s">
        <v>546</v>
      </c>
      <c r="N148" s="161" t="s">
        <v>284</v>
      </c>
      <c r="O148" s="161" t="s">
        <v>285</v>
      </c>
      <c r="P148" s="163"/>
      <c r="Q148" s="162" t="s">
        <v>43</v>
      </c>
      <c r="R148" s="163"/>
      <c r="S148" s="163">
        <v>8</v>
      </c>
      <c r="T148" s="164">
        <v>0</v>
      </c>
      <c r="U148" s="160"/>
      <c r="V148" s="155"/>
      <c r="W148" s="161" t="s">
        <v>213</v>
      </c>
      <c r="X148" s="161" t="s">
        <v>214</v>
      </c>
      <c r="Y148" s="161" t="s">
        <v>553</v>
      </c>
      <c r="Z148" s="162" t="s">
        <v>554</v>
      </c>
      <c r="AA148" s="163"/>
      <c r="AB148" s="162" t="s">
        <v>70</v>
      </c>
      <c r="AC148" s="163"/>
      <c r="AD148" s="163">
        <v>12</v>
      </c>
      <c r="AE148" s="164">
        <v>0</v>
      </c>
      <c r="AF148" s="160"/>
    </row>
    <row r="149" spans="1:32" s="136" customFormat="1" ht="14.45" customHeight="1" x14ac:dyDescent="0.2">
      <c r="A149" s="160" t="s">
        <v>491</v>
      </c>
      <c r="B149" s="160" t="s">
        <v>492</v>
      </c>
      <c r="C149" s="161" t="s">
        <v>284</v>
      </c>
      <c r="D149" s="161" t="s">
        <v>285</v>
      </c>
      <c r="E149" s="161"/>
      <c r="F149" s="162" t="s">
        <v>43</v>
      </c>
      <c r="G149" s="162"/>
      <c r="H149" s="163">
        <v>38</v>
      </c>
      <c r="I149" s="164">
        <v>0</v>
      </c>
      <c r="J149" s="163"/>
      <c r="K149" s="155"/>
      <c r="L149" s="160" t="s">
        <v>547</v>
      </c>
      <c r="M149" s="161" t="s">
        <v>548</v>
      </c>
      <c r="N149" s="161" t="s">
        <v>284</v>
      </c>
      <c r="O149" s="161" t="s">
        <v>285</v>
      </c>
      <c r="P149" s="163"/>
      <c r="Q149" s="162" t="s">
        <v>43</v>
      </c>
      <c r="R149" s="163"/>
      <c r="S149" s="163">
        <v>8</v>
      </c>
      <c r="T149" s="164">
        <v>0</v>
      </c>
      <c r="U149" s="160"/>
      <c r="V149" s="155"/>
      <c r="W149" s="161" t="s">
        <v>605</v>
      </c>
      <c r="X149" s="161" t="s">
        <v>606</v>
      </c>
      <c r="Y149" s="161" t="s">
        <v>553</v>
      </c>
      <c r="Z149" s="162" t="s">
        <v>554</v>
      </c>
      <c r="AA149" s="163"/>
      <c r="AB149" s="162" t="s">
        <v>43</v>
      </c>
      <c r="AC149" s="163"/>
      <c r="AD149" s="163">
        <v>30</v>
      </c>
      <c r="AE149" s="164">
        <v>0</v>
      </c>
      <c r="AF149" s="160"/>
    </row>
    <row r="150" spans="1:32" s="136" customFormat="1" ht="14.45" customHeight="1" x14ac:dyDescent="0.2">
      <c r="A150" s="160" t="s">
        <v>493</v>
      </c>
      <c r="B150" s="160" t="s">
        <v>494</v>
      </c>
      <c r="C150" s="161" t="s">
        <v>284</v>
      </c>
      <c r="D150" s="161" t="s">
        <v>285</v>
      </c>
      <c r="E150" s="161"/>
      <c r="F150" s="162" t="s">
        <v>43</v>
      </c>
      <c r="G150" s="162"/>
      <c r="H150" s="163">
        <v>54</v>
      </c>
      <c r="I150" s="164">
        <v>0</v>
      </c>
      <c r="J150" s="163"/>
      <c r="K150" s="155"/>
      <c r="L150" s="150" t="s">
        <v>549</v>
      </c>
      <c r="M150" s="161"/>
      <c r="N150" s="161"/>
      <c r="O150" s="161"/>
      <c r="P150" s="163"/>
      <c r="Q150" s="162"/>
      <c r="R150" s="163"/>
      <c r="S150" s="163">
        <f>(SUM(H106:H117) + SUM(S83:S117) + SUM(AD83:AD117) + SUM(H123:H157) + SUM(S123:S149))</f>
        <v>3788</v>
      </c>
      <c r="T150" s="164">
        <f>(SUM(I106:I117) + SUM(T83:T117) + SUM(AE83:AE117) + SUM(I123:I157) + SUM(T123:T149))</f>
        <v>0</v>
      </c>
      <c r="U150" s="160">
        <f>(SUM(J106:J117) + SUM(U83:U117) + SUM(AF83:AF117) + SUM(J123:J157) + SUM(U123:U149))</f>
        <v>0</v>
      </c>
      <c r="V150" s="155"/>
      <c r="W150" s="161" t="s">
        <v>215</v>
      </c>
      <c r="X150" s="161" t="s">
        <v>216</v>
      </c>
      <c r="Y150" s="161" t="s">
        <v>553</v>
      </c>
      <c r="Z150" s="162" t="s">
        <v>554</v>
      </c>
      <c r="AA150" s="163"/>
      <c r="AB150" s="162" t="s">
        <v>43</v>
      </c>
      <c r="AC150" s="163"/>
      <c r="AD150" s="163">
        <v>9</v>
      </c>
      <c r="AE150" s="164">
        <v>0</v>
      </c>
      <c r="AF150" s="160"/>
    </row>
    <row r="151" spans="1:32" s="136" customFormat="1" ht="14.45" customHeight="1" x14ac:dyDescent="0.25">
      <c r="A151" s="160" t="s">
        <v>495</v>
      </c>
      <c r="B151" s="160" t="s">
        <v>496</v>
      </c>
      <c r="C151" s="161" t="s">
        <v>284</v>
      </c>
      <c r="D151" s="161" t="s">
        <v>285</v>
      </c>
      <c r="E151" s="161"/>
      <c r="F151" s="162" t="s">
        <v>43</v>
      </c>
      <c r="G151" s="162"/>
      <c r="H151" s="163">
        <v>34</v>
      </c>
      <c r="I151" s="164">
        <v>0</v>
      </c>
      <c r="J151" s="163"/>
      <c r="K151" s="155"/>
      <c r="L151" s="190" t="s">
        <v>550</v>
      </c>
      <c r="M151" s="191"/>
      <c r="N151" s="191"/>
      <c r="O151" s="191"/>
      <c r="P151" s="191"/>
      <c r="Q151" s="191"/>
      <c r="R151" s="191"/>
      <c r="S151" s="191"/>
      <c r="T151" s="191"/>
      <c r="U151" s="192"/>
      <c r="V151" s="155"/>
      <c r="W151" s="161" t="s">
        <v>607</v>
      </c>
      <c r="X151" s="161" t="s">
        <v>608</v>
      </c>
      <c r="Y151" s="161" t="s">
        <v>553</v>
      </c>
      <c r="Z151" s="162" t="s">
        <v>554</v>
      </c>
      <c r="AA151" s="163"/>
      <c r="AB151" s="162" t="s">
        <v>43</v>
      </c>
      <c r="AC151" s="163"/>
      <c r="AD151" s="163">
        <v>17</v>
      </c>
      <c r="AE151" s="164">
        <v>0</v>
      </c>
      <c r="AF151" s="160"/>
    </row>
    <row r="152" spans="1:32" s="136" customFormat="1" ht="14.45" customHeight="1" x14ac:dyDescent="0.2">
      <c r="A152" s="160" t="s">
        <v>497</v>
      </c>
      <c r="B152" s="160" t="s">
        <v>498</v>
      </c>
      <c r="C152" s="161" t="s">
        <v>284</v>
      </c>
      <c r="D152" s="161" t="s">
        <v>285</v>
      </c>
      <c r="E152" s="161"/>
      <c r="F152" s="162" t="s">
        <v>43</v>
      </c>
      <c r="G152" s="162"/>
      <c r="H152" s="163">
        <v>50</v>
      </c>
      <c r="I152" s="164">
        <v>0</v>
      </c>
      <c r="J152" s="163"/>
      <c r="K152" s="155"/>
      <c r="L152" s="160" t="s">
        <v>551</v>
      </c>
      <c r="M152" s="161" t="s">
        <v>552</v>
      </c>
      <c r="N152" s="161" t="s">
        <v>553</v>
      </c>
      <c r="O152" s="161" t="s">
        <v>554</v>
      </c>
      <c r="P152" s="163"/>
      <c r="Q152" s="162" t="s">
        <v>43</v>
      </c>
      <c r="R152" s="163"/>
      <c r="S152" s="163">
        <v>10</v>
      </c>
      <c r="T152" s="164">
        <v>0</v>
      </c>
      <c r="U152" s="160"/>
      <c r="V152" s="155"/>
      <c r="W152" s="161" t="s">
        <v>609</v>
      </c>
      <c r="X152" s="161" t="s">
        <v>610</v>
      </c>
      <c r="Y152" s="161" t="s">
        <v>553</v>
      </c>
      <c r="Z152" s="162" t="s">
        <v>554</v>
      </c>
      <c r="AA152" s="163"/>
      <c r="AB152" s="162" t="s">
        <v>43</v>
      </c>
      <c r="AC152" s="163"/>
      <c r="AD152" s="163">
        <v>24</v>
      </c>
      <c r="AE152" s="164">
        <v>0</v>
      </c>
      <c r="AF152" s="160"/>
    </row>
    <row r="153" spans="1:32" s="136" customFormat="1" ht="14.45" customHeight="1" x14ac:dyDescent="0.2">
      <c r="A153" s="160" t="s">
        <v>499</v>
      </c>
      <c r="B153" s="160" t="s">
        <v>500</v>
      </c>
      <c r="C153" s="161" t="s">
        <v>284</v>
      </c>
      <c r="D153" s="161" t="s">
        <v>285</v>
      </c>
      <c r="E153" s="161"/>
      <c r="F153" s="162" t="s">
        <v>43</v>
      </c>
      <c r="G153" s="162"/>
      <c r="H153" s="163">
        <v>44</v>
      </c>
      <c r="I153" s="164">
        <v>0</v>
      </c>
      <c r="J153" s="163"/>
      <c r="K153" s="155"/>
      <c r="L153" s="160" t="s">
        <v>555</v>
      </c>
      <c r="M153" s="161" t="s">
        <v>556</v>
      </c>
      <c r="N153" s="161" t="s">
        <v>553</v>
      </c>
      <c r="O153" s="161" t="s">
        <v>554</v>
      </c>
      <c r="P153" s="163"/>
      <c r="Q153" s="162" t="s">
        <v>43</v>
      </c>
      <c r="R153" s="163"/>
      <c r="S153" s="163">
        <v>15</v>
      </c>
      <c r="T153" s="164">
        <v>0</v>
      </c>
      <c r="U153" s="160"/>
      <c r="V153" s="155"/>
      <c r="W153" s="161" t="s">
        <v>611</v>
      </c>
      <c r="X153" s="161" t="s">
        <v>612</v>
      </c>
      <c r="Y153" s="161" t="s">
        <v>553</v>
      </c>
      <c r="Z153" s="162" t="s">
        <v>554</v>
      </c>
      <c r="AA153" s="163"/>
      <c r="AB153" s="162" t="s">
        <v>43</v>
      </c>
      <c r="AC153" s="163"/>
      <c r="AD153" s="163">
        <v>23</v>
      </c>
      <c r="AE153" s="164">
        <v>0</v>
      </c>
      <c r="AF153" s="160"/>
    </row>
    <row r="154" spans="1:32" s="136" customFormat="1" ht="14.45" customHeight="1" x14ac:dyDescent="0.2">
      <c r="A154" s="160" t="s">
        <v>89</v>
      </c>
      <c r="B154" s="160" t="s">
        <v>90</v>
      </c>
      <c r="C154" s="161" t="s">
        <v>284</v>
      </c>
      <c r="D154" s="161" t="s">
        <v>285</v>
      </c>
      <c r="E154" s="161"/>
      <c r="F154" s="162" t="s">
        <v>43</v>
      </c>
      <c r="G154" s="162"/>
      <c r="H154" s="163">
        <v>122</v>
      </c>
      <c r="I154" s="164">
        <v>0</v>
      </c>
      <c r="J154" s="163"/>
      <c r="K154" s="155"/>
      <c r="L154" s="160" t="s">
        <v>557</v>
      </c>
      <c r="M154" s="161" t="s">
        <v>558</v>
      </c>
      <c r="N154" s="161" t="s">
        <v>553</v>
      </c>
      <c r="O154" s="161" t="s">
        <v>554</v>
      </c>
      <c r="P154" s="163"/>
      <c r="Q154" s="162" t="s">
        <v>43</v>
      </c>
      <c r="R154" s="163"/>
      <c r="S154" s="163">
        <v>24</v>
      </c>
      <c r="T154" s="164">
        <v>0</v>
      </c>
      <c r="U154" s="160"/>
      <c r="V154" s="155"/>
      <c r="W154" s="161" t="s">
        <v>613</v>
      </c>
      <c r="X154" s="161" t="s">
        <v>614</v>
      </c>
      <c r="Y154" s="161" t="s">
        <v>553</v>
      </c>
      <c r="Z154" s="162" t="s">
        <v>554</v>
      </c>
      <c r="AA154" s="163"/>
      <c r="AB154" s="162" t="s">
        <v>70</v>
      </c>
      <c r="AC154" s="163"/>
      <c r="AD154" s="163">
        <v>4</v>
      </c>
      <c r="AE154" s="164">
        <v>0</v>
      </c>
      <c r="AF154" s="160"/>
    </row>
    <row r="155" spans="1:32" s="136" customFormat="1" ht="14.45" customHeight="1" x14ac:dyDescent="0.2">
      <c r="A155" s="160" t="s">
        <v>87</v>
      </c>
      <c r="B155" s="160" t="s">
        <v>88</v>
      </c>
      <c r="C155" s="161" t="s">
        <v>284</v>
      </c>
      <c r="D155" s="161" t="s">
        <v>285</v>
      </c>
      <c r="E155" s="161"/>
      <c r="F155" s="162" t="s">
        <v>43</v>
      </c>
      <c r="G155" s="162"/>
      <c r="H155" s="163">
        <v>42</v>
      </c>
      <c r="I155" s="164">
        <v>0</v>
      </c>
      <c r="J155" s="163"/>
      <c r="K155" s="155"/>
      <c r="L155" s="160" t="s">
        <v>559</v>
      </c>
      <c r="M155" s="161" t="s">
        <v>560</v>
      </c>
      <c r="N155" s="161" t="s">
        <v>553</v>
      </c>
      <c r="O155" s="161" t="s">
        <v>554</v>
      </c>
      <c r="P155" s="163"/>
      <c r="Q155" s="162" t="s">
        <v>43</v>
      </c>
      <c r="R155" s="163"/>
      <c r="S155" s="163">
        <v>15</v>
      </c>
      <c r="T155" s="164">
        <v>0</v>
      </c>
      <c r="U155" s="160"/>
      <c r="V155" s="155"/>
      <c r="W155" s="161" t="s">
        <v>615</v>
      </c>
      <c r="X155" s="161" t="s">
        <v>616</v>
      </c>
      <c r="Y155" s="161" t="s">
        <v>553</v>
      </c>
      <c r="Z155" s="162" t="s">
        <v>554</v>
      </c>
      <c r="AA155" s="163"/>
      <c r="AB155" s="162" t="s">
        <v>43</v>
      </c>
      <c r="AC155" s="163"/>
      <c r="AD155" s="163">
        <v>22</v>
      </c>
      <c r="AE155" s="164">
        <v>0</v>
      </c>
      <c r="AF155" s="160"/>
    </row>
    <row r="156" spans="1:32" s="136" customFormat="1" ht="14.45" customHeight="1" x14ac:dyDescent="0.2">
      <c r="A156" s="160" t="s">
        <v>501</v>
      </c>
      <c r="B156" s="160" t="s">
        <v>502</v>
      </c>
      <c r="C156" s="161" t="s">
        <v>284</v>
      </c>
      <c r="D156" s="161" t="s">
        <v>285</v>
      </c>
      <c r="E156" s="161"/>
      <c r="F156" s="162" t="s">
        <v>43</v>
      </c>
      <c r="G156" s="162"/>
      <c r="H156" s="163">
        <v>29</v>
      </c>
      <c r="I156" s="164">
        <v>0</v>
      </c>
      <c r="J156" s="163"/>
      <c r="K156" s="155"/>
      <c r="L156" s="160" t="s">
        <v>189</v>
      </c>
      <c r="M156" s="161" t="s">
        <v>190</v>
      </c>
      <c r="N156" s="161" t="s">
        <v>553</v>
      </c>
      <c r="O156" s="161" t="s">
        <v>554</v>
      </c>
      <c r="P156" s="163"/>
      <c r="Q156" s="162" t="s">
        <v>43</v>
      </c>
      <c r="R156" s="163"/>
      <c r="S156" s="163">
        <v>11</v>
      </c>
      <c r="T156" s="164">
        <v>0</v>
      </c>
      <c r="U156" s="160"/>
      <c r="V156" s="155"/>
      <c r="W156" s="161" t="s">
        <v>221</v>
      </c>
      <c r="X156" s="161" t="s">
        <v>222</v>
      </c>
      <c r="Y156" s="161" t="s">
        <v>553</v>
      </c>
      <c r="Z156" s="162" t="s">
        <v>554</v>
      </c>
      <c r="AA156" s="163"/>
      <c r="AB156" s="162" t="s">
        <v>43</v>
      </c>
      <c r="AC156" s="163"/>
      <c r="AD156" s="163">
        <v>30</v>
      </c>
      <c r="AE156" s="164">
        <v>0</v>
      </c>
      <c r="AF156" s="160"/>
    </row>
    <row r="157" spans="1:32" s="136" customFormat="1" ht="14.45" customHeight="1" x14ac:dyDescent="0.2">
      <c r="A157" s="160" t="s">
        <v>503</v>
      </c>
      <c r="B157" s="160" t="s">
        <v>504</v>
      </c>
      <c r="C157" s="161" t="s">
        <v>284</v>
      </c>
      <c r="D157" s="161" t="s">
        <v>285</v>
      </c>
      <c r="E157" s="161"/>
      <c r="F157" s="162" t="s">
        <v>43</v>
      </c>
      <c r="G157" s="162"/>
      <c r="H157" s="163">
        <v>19</v>
      </c>
      <c r="I157" s="164">
        <v>0</v>
      </c>
      <c r="J157" s="163"/>
      <c r="K157" s="155"/>
      <c r="L157" s="160" t="s">
        <v>561</v>
      </c>
      <c r="M157" s="161" t="s">
        <v>562</v>
      </c>
      <c r="N157" s="161" t="s">
        <v>553</v>
      </c>
      <c r="O157" s="161" t="s">
        <v>554</v>
      </c>
      <c r="P157" s="163"/>
      <c r="Q157" s="162" t="s">
        <v>43</v>
      </c>
      <c r="R157" s="163"/>
      <c r="S157" s="163">
        <v>10</v>
      </c>
      <c r="T157" s="164">
        <v>0</v>
      </c>
      <c r="U157" s="160"/>
      <c r="V157" s="155"/>
      <c r="W157" s="161" t="s">
        <v>617</v>
      </c>
      <c r="X157" s="161" t="s">
        <v>618</v>
      </c>
      <c r="Y157" s="161" t="s">
        <v>553</v>
      </c>
      <c r="Z157" s="162" t="s">
        <v>554</v>
      </c>
      <c r="AA157" s="163"/>
      <c r="AB157" s="162" t="s">
        <v>70</v>
      </c>
      <c r="AC157" s="163"/>
      <c r="AD157" s="163">
        <v>27</v>
      </c>
      <c r="AE157" s="164">
        <v>0</v>
      </c>
      <c r="AF157" s="160"/>
    </row>
    <row r="158" spans="1:32" s="136" customFormat="1" ht="14.45" customHeight="1" x14ac:dyDescent="0.25">
      <c r="A158" s="186" t="s">
        <v>440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</row>
    <row r="159" spans="1:32" s="136" customFormat="1" ht="24.95" customHeight="1" x14ac:dyDescent="0.25">
      <c r="A159" s="188" t="s">
        <v>37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">
      <c r="A163" s="160" t="s">
        <v>620</v>
      </c>
      <c r="B163" s="160" t="s">
        <v>621</v>
      </c>
      <c r="C163" s="161" t="s">
        <v>553</v>
      </c>
      <c r="D163" s="161" t="s">
        <v>554</v>
      </c>
      <c r="E163" s="161"/>
      <c r="F163" s="162" t="s">
        <v>43</v>
      </c>
      <c r="G163" s="162"/>
      <c r="H163" s="163">
        <v>16</v>
      </c>
      <c r="I163" s="164">
        <v>0</v>
      </c>
      <c r="J163" s="163"/>
      <c r="K163" s="155"/>
      <c r="L163" s="160" t="s">
        <v>672</v>
      </c>
      <c r="M163" s="161" t="s">
        <v>673</v>
      </c>
      <c r="N163" s="161" t="s">
        <v>652</v>
      </c>
      <c r="O163" s="161" t="s">
        <v>653</v>
      </c>
      <c r="P163" s="163"/>
      <c r="Q163" s="162" t="s">
        <v>70</v>
      </c>
      <c r="R163" s="163"/>
      <c r="S163" s="163">
        <v>24</v>
      </c>
      <c r="T163" s="164">
        <v>0</v>
      </c>
      <c r="U163" s="160"/>
      <c r="V163" s="155"/>
      <c r="W163" s="151" t="s">
        <v>724</v>
      </c>
      <c r="X163" s="161"/>
      <c r="Y163" s="161"/>
      <c r="Z163" s="162"/>
      <c r="AA163" s="163"/>
      <c r="AB163" s="162"/>
      <c r="AC163" s="163"/>
      <c r="AD163" s="163">
        <f>(SUM(S195:S197))</f>
        <v>32</v>
      </c>
      <c r="AE163" s="164">
        <f>(SUM(T195:T197))</f>
        <v>0</v>
      </c>
      <c r="AF163" s="160">
        <f>(SUM(U195:U197))</f>
        <v>0</v>
      </c>
    </row>
    <row r="164" spans="1:32" s="136" customFormat="1" ht="14.45" customHeight="1" x14ac:dyDescent="0.25">
      <c r="A164" s="160" t="s">
        <v>622</v>
      </c>
      <c r="B164" s="160" t="s">
        <v>623</v>
      </c>
      <c r="C164" s="161" t="s">
        <v>553</v>
      </c>
      <c r="D164" s="161" t="s">
        <v>554</v>
      </c>
      <c r="E164" s="161"/>
      <c r="F164" s="162" t="s">
        <v>43</v>
      </c>
      <c r="G164" s="162"/>
      <c r="H164" s="163">
        <v>11</v>
      </c>
      <c r="I164" s="164">
        <v>0</v>
      </c>
      <c r="J164" s="163"/>
      <c r="K164" s="155"/>
      <c r="L164" s="160" t="s">
        <v>674</v>
      </c>
      <c r="M164" s="161" t="s">
        <v>675</v>
      </c>
      <c r="N164" s="161" t="s">
        <v>652</v>
      </c>
      <c r="O164" s="161" t="s">
        <v>653</v>
      </c>
      <c r="P164" s="163"/>
      <c r="Q164" s="162" t="s">
        <v>43</v>
      </c>
      <c r="R164" s="163"/>
      <c r="S164" s="163">
        <v>10</v>
      </c>
      <c r="T164" s="164">
        <v>0</v>
      </c>
      <c r="U164" s="160"/>
      <c r="V164" s="155"/>
      <c r="W164" s="193" t="s">
        <v>725</v>
      </c>
      <c r="X164" s="191"/>
      <c r="Y164" s="191"/>
      <c r="Z164" s="191"/>
      <c r="AA164" s="191"/>
      <c r="AB164" s="191"/>
      <c r="AC164" s="191"/>
      <c r="AD164" s="191"/>
      <c r="AE164" s="191"/>
      <c r="AF164" s="192"/>
    </row>
    <row r="165" spans="1:32" s="136" customFormat="1" ht="14.45" customHeight="1" x14ac:dyDescent="0.2">
      <c r="A165" s="160" t="s">
        <v>622</v>
      </c>
      <c r="B165" s="160" t="s">
        <v>623</v>
      </c>
      <c r="C165" s="161" t="s">
        <v>553</v>
      </c>
      <c r="D165" s="161" t="s">
        <v>554</v>
      </c>
      <c r="E165" s="161"/>
      <c r="F165" s="162" t="s">
        <v>70</v>
      </c>
      <c r="G165" s="162"/>
      <c r="H165" s="163">
        <v>11</v>
      </c>
      <c r="I165" s="164">
        <v>0</v>
      </c>
      <c r="J165" s="163"/>
      <c r="K165" s="155"/>
      <c r="L165" s="160" t="s">
        <v>674</v>
      </c>
      <c r="M165" s="161" t="s">
        <v>675</v>
      </c>
      <c r="N165" s="161" t="s">
        <v>652</v>
      </c>
      <c r="O165" s="161" t="s">
        <v>653</v>
      </c>
      <c r="P165" s="163"/>
      <c r="Q165" s="162" t="s">
        <v>70</v>
      </c>
      <c r="R165" s="163"/>
      <c r="S165" s="163">
        <v>38</v>
      </c>
      <c r="T165" s="164">
        <v>0</v>
      </c>
      <c r="U165" s="160"/>
      <c r="V165" s="155"/>
      <c r="W165" s="161" t="s">
        <v>286</v>
      </c>
      <c r="X165" s="161" t="s">
        <v>287</v>
      </c>
      <c r="Y165" s="161" t="s">
        <v>726</v>
      </c>
      <c r="Z165" s="162" t="s">
        <v>727</v>
      </c>
      <c r="AA165" s="163"/>
      <c r="AB165" s="162" t="s">
        <v>43</v>
      </c>
      <c r="AC165" s="163"/>
      <c r="AD165" s="163">
        <v>25</v>
      </c>
      <c r="AE165" s="164">
        <v>0</v>
      </c>
      <c r="AF165" s="160"/>
    </row>
    <row r="166" spans="1:32" s="136" customFormat="1" ht="14.45" customHeight="1" x14ac:dyDescent="0.2">
      <c r="A166" s="160" t="s">
        <v>225</v>
      </c>
      <c r="B166" s="160" t="s">
        <v>226</v>
      </c>
      <c r="C166" s="161" t="s">
        <v>553</v>
      </c>
      <c r="D166" s="161" t="s">
        <v>554</v>
      </c>
      <c r="E166" s="161"/>
      <c r="F166" s="162" t="s">
        <v>70</v>
      </c>
      <c r="G166" s="162"/>
      <c r="H166" s="163">
        <v>49</v>
      </c>
      <c r="I166" s="164">
        <v>0</v>
      </c>
      <c r="J166" s="163"/>
      <c r="K166" s="155"/>
      <c r="L166" s="160" t="s">
        <v>676</v>
      </c>
      <c r="M166" s="161" t="s">
        <v>677</v>
      </c>
      <c r="N166" s="161" t="s">
        <v>652</v>
      </c>
      <c r="O166" s="161" t="s">
        <v>653</v>
      </c>
      <c r="P166" s="163"/>
      <c r="Q166" s="162" t="s">
        <v>70</v>
      </c>
      <c r="R166" s="163"/>
      <c r="S166" s="163">
        <v>15</v>
      </c>
      <c r="T166" s="164">
        <v>0</v>
      </c>
      <c r="U166" s="160"/>
      <c r="V166" s="155"/>
      <c r="W166" s="161" t="s">
        <v>728</v>
      </c>
      <c r="X166" s="161" t="s">
        <v>729</v>
      </c>
      <c r="Y166" s="161" t="s">
        <v>726</v>
      </c>
      <c r="Z166" s="162" t="s">
        <v>727</v>
      </c>
      <c r="AA166" s="163"/>
      <c r="AB166" s="162" t="s">
        <v>43</v>
      </c>
      <c r="AC166" s="163"/>
      <c r="AD166" s="163">
        <v>20</v>
      </c>
      <c r="AE166" s="164">
        <v>0</v>
      </c>
      <c r="AF166" s="160"/>
    </row>
    <row r="167" spans="1:32" s="136" customFormat="1" ht="14.45" customHeight="1" x14ac:dyDescent="0.2">
      <c r="A167" s="160" t="s">
        <v>624</v>
      </c>
      <c r="B167" s="160" t="s">
        <v>625</v>
      </c>
      <c r="C167" s="161" t="s">
        <v>553</v>
      </c>
      <c r="D167" s="161" t="s">
        <v>554</v>
      </c>
      <c r="E167" s="161"/>
      <c r="F167" s="162" t="s">
        <v>43</v>
      </c>
      <c r="G167" s="162"/>
      <c r="H167" s="163">
        <v>26</v>
      </c>
      <c r="I167" s="164">
        <v>0</v>
      </c>
      <c r="J167" s="163"/>
      <c r="K167" s="155"/>
      <c r="L167" s="160" t="s">
        <v>678</v>
      </c>
      <c r="M167" s="161" t="s">
        <v>679</v>
      </c>
      <c r="N167" s="161" t="s">
        <v>652</v>
      </c>
      <c r="O167" s="161" t="s">
        <v>653</v>
      </c>
      <c r="P167" s="163"/>
      <c r="Q167" s="162" t="s">
        <v>70</v>
      </c>
      <c r="R167" s="163"/>
      <c r="S167" s="163">
        <v>10</v>
      </c>
      <c r="T167" s="164">
        <v>0</v>
      </c>
      <c r="U167" s="160"/>
      <c r="V167" s="155"/>
      <c r="W167" s="161" t="s">
        <v>292</v>
      </c>
      <c r="X167" s="161" t="s">
        <v>293</v>
      </c>
      <c r="Y167" s="161" t="s">
        <v>726</v>
      </c>
      <c r="Z167" s="162" t="s">
        <v>727</v>
      </c>
      <c r="AA167" s="163"/>
      <c r="AB167" s="162" t="s">
        <v>43</v>
      </c>
      <c r="AC167" s="163"/>
      <c r="AD167" s="163">
        <v>4</v>
      </c>
      <c r="AE167" s="164">
        <v>0</v>
      </c>
      <c r="AF167" s="160"/>
    </row>
    <row r="168" spans="1:32" s="136" customFormat="1" ht="14.45" customHeight="1" x14ac:dyDescent="0.2">
      <c r="A168" s="160" t="s">
        <v>626</v>
      </c>
      <c r="B168" s="160" t="s">
        <v>627</v>
      </c>
      <c r="C168" s="161" t="s">
        <v>553</v>
      </c>
      <c r="D168" s="161" t="s">
        <v>554</v>
      </c>
      <c r="E168" s="161"/>
      <c r="F168" s="162" t="s">
        <v>43</v>
      </c>
      <c r="G168" s="162"/>
      <c r="H168" s="163">
        <v>24</v>
      </c>
      <c r="I168" s="164">
        <v>0</v>
      </c>
      <c r="J168" s="163"/>
      <c r="K168" s="155"/>
      <c r="L168" s="160" t="s">
        <v>680</v>
      </c>
      <c r="M168" s="161" t="s">
        <v>681</v>
      </c>
      <c r="N168" s="161" t="s">
        <v>652</v>
      </c>
      <c r="O168" s="161" t="s">
        <v>653</v>
      </c>
      <c r="P168" s="163"/>
      <c r="Q168" s="162" t="s">
        <v>43</v>
      </c>
      <c r="R168" s="163"/>
      <c r="S168" s="163">
        <v>24</v>
      </c>
      <c r="T168" s="164">
        <v>0</v>
      </c>
      <c r="U168" s="160"/>
      <c r="V168" s="155"/>
      <c r="W168" s="161" t="s">
        <v>294</v>
      </c>
      <c r="X168" s="161" t="s">
        <v>295</v>
      </c>
      <c r="Y168" s="161" t="s">
        <v>726</v>
      </c>
      <c r="Z168" s="162" t="s">
        <v>727</v>
      </c>
      <c r="AA168" s="163"/>
      <c r="AB168" s="162" t="s">
        <v>43</v>
      </c>
      <c r="AC168" s="163"/>
      <c r="AD168" s="163">
        <v>17</v>
      </c>
      <c r="AE168" s="164">
        <v>0</v>
      </c>
      <c r="AF168" s="160"/>
    </row>
    <row r="169" spans="1:32" s="136" customFormat="1" ht="14.45" customHeight="1" x14ac:dyDescent="0.2">
      <c r="A169" s="160" t="s">
        <v>227</v>
      </c>
      <c r="B169" s="160" t="s">
        <v>228</v>
      </c>
      <c r="C169" s="161" t="s">
        <v>553</v>
      </c>
      <c r="D169" s="161" t="s">
        <v>554</v>
      </c>
      <c r="E169" s="161"/>
      <c r="F169" s="162" t="s">
        <v>43</v>
      </c>
      <c r="G169" s="162"/>
      <c r="H169" s="163">
        <v>25</v>
      </c>
      <c r="I169" s="164">
        <v>0</v>
      </c>
      <c r="J169" s="163"/>
      <c r="K169" s="155"/>
      <c r="L169" s="160" t="s">
        <v>682</v>
      </c>
      <c r="M169" s="161" t="s">
        <v>683</v>
      </c>
      <c r="N169" s="161" t="s">
        <v>652</v>
      </c>
      <c r="O169" s="161" t="s">
        <v>653</v>
      </c>
      <c r="P169" s="163"/>
      <c r="Q169" s="162" t="s">
        <v>43</v>
      </c>
      <c r="R169" s="163"/>
      <c r="S169" s="163">
        <v>31</v>
      </c>
      <c r="T169" s="164">
        <v>0</v>
      </c>
      <c r="U169" s="160"/>
      <c r="V169" s="155"/>
      <c r="W169" s="161" t="s">
        <v>730</v>
      </c>
      <c r="X169" s="161" t="s">
        <v>731</v>
      </c>
      <c r="Y169" s="161" t="s">
        <v>726</v>
      </c>
      <c r="Z169" s="162" t="s">
        <v>727</v>
      </c>
      <c r="AA169" s="163"/>
      <c r="AB169" s="162" t="s">
        <v>43</v>
      </c>
      <c r="AC169" s="163"/>
      <c r="AD169" s="163">
        <v>8</v>
      </c>
      <c r="AE169" s="164">
        <v>0</v>
      </c>
      <c r="AF169" s="160"/>
    </row>
    <row r="170" spans="1:32" s="136" customFormat="1" ht="14.45" customHeight="1" x14ac:dyDescent="0.2">
      <c r="A170" s="160" t="s">
        <v>628</v>
      </c>
      <c r="B170" s="160" t="s">
        <v>629</v>
      </c>
      <c r="C170" s="161" t="s">
        <v>553</v>
      </c>
      <c r="D170" s="161" t="s">
        <v>554</v>
      </c>
      <c r="E170" s="161"/>
      <c r="F170" s="162" t="s">
        <v>43</v>
      </c>
      <c r="G170" s="162"/>
      <c r="H170" s="163">
        <v>31</v>
      </c>
      <c r="I170" s="164">
        <v>0</v>
      </c>
      <c r="J170" s="163"/>
      <c r="K170" s="155"/>
      <c r="L170" s="160" t="s">
        <v>684</v>
      </c>
      <c r="M170" s="161" t="s">
        <v>685</v>
      </c>
      <c r="N170" s="161" t="s">
        <v>652</v>
      </c>
      <c r="O170" s="161" t="s">
        <v>653</v>
      </c>
      <c r="P170" s="163"/>
      <c r="Q170" s="162" t="s">
        <v>43</v>
      </c>
      <c r="R170" s="163"/>
      <c r="S170" s="163">
        <v>20</v>
      </c>
      <c r="T170" s="164">
        <v>0</v>
      </c>
      <c r="U170" s="160"/>
      <c r="V170" s="155"/>
      <c r="W170" s="161" t="s">
        <v>732</v>
      </c>
      <c r="X170" s="161" t="s">
        <v>733</v>
      </c>
      <c r="Y170" s="161" t="s">
        <v>726</v>
      </c>
      <c r="Z170" s="162" t="s">
        <v>727</v>
      </c>
      <c r="AA170" s="163"/>
      <c r="AB170" s="162" t="s">
        <v>43</v>
      </c>
      <c r="AC170" s="163"/>
      <c r="AD170" s="163">
        <v>93</v>
      </c>
      <c r="AE170" s="164">
        <v>0</v>
      </c>
      <c r="AF170" s="160"/>
    </row>
    <row r="171" spans="1:32" s="136" customFormat="1" ht="14.45" customHeight="1" x14ac:dyDescent="0.2">
      <c r="A171" s="160" t="s">
        <v>229</v>
      </c>
      <c r="B171" s="160" t="s">
        <v>230</v>
      </c>
      <c r="C171" s="161" t="s">
        <v>553</v>
      </c>
      <c r="D171" s="161" t="s">
        <v>554</v>
      </c>
      <c r="E171" s="161"/>
      <c r="F171" s="162" t="s">
        <v>43</v>
      </c>
      <c r="G171" s="162"/>
      <c r="H171" s="163">
        <v>33</v>
      </c>
      <c r="I171" s="164">
        <v>0</v>
      </c>
      <c r="J171" s="163"/>
      <c r="K171" s="155"/>
      <c r="L171" s="160" t="s">
        <v>686</v>
      </c>
      <c r="M171" s="161" t="s">
        <v>687</v>
      </c>
      <c r="N171" s="161" t="s">
        <v>652</v>
      </c>
      <c r="O171" s="161" t="s">
        <v>653</v>
      </c>
      <c r="P171" s="163"/>
      <c r="Q171" s="162" t="s">
        <v>43</v>
      </c>
      <c r="R171" s="163"/>
      <c r="S171" s="163">
        <v>18</v>
      </c>
      <c r="T171" s="164">
        <v>0</v>
      </c>
      <c r="U171" s="160"/>
      <c r="V171" s="155"/>
      <c r="W171" s="161" t="s">
        <v>304</v>
      </c>
      <c r="X171" s="161" t="s">
        <v>305</v>
      </c>
      <c r="Y171" s="161" t="s">
        <v>726</v>
      </c>
      <c r="Z171" s="162" t="s">
        <v>727</v>
      </c>
      <c r="AA171" s="163"/>
      <c r="AB171" s="162" t="s">
        <v>70</v>
      </c>
      <c r="AC171" s="163"/>
      <c r="AD171" s="163">
        <v>29</v>
      </c>
      <c r="AE171" s="164">
        <v>0</v>
      </c>
      <c r="AF171" s="160"/>
    </row>
    <row r="172" spans="1:32" s="136" customFormat="1" ht="14.45" customHeight="1" x14ac:dyDescent="0.2">
      <c r="A172" s="160" t="s">
        <v>630</v>
      </c>
      <c r="B172" s="160" t="s">
        <v>631</v>
      </c>
      <c r="C172" s="161" t="s">
        <v>553</v>
      </c>
      <c r="D172" s="161" t="s">
        <v>554</v>
      </c>
      <c r="E172" s="161"/>
      <c r="F172" s="162" t="s">
        <v>70</v>
      </c>
      <c r="G172" s="162"/>
      <c r="H172" s="163">
        <v>32</v>
      </c>
      <c r="I172" s="164">
        <v>0</v>
      </c>
      <c r="J172" s="163"/>
      <c r="K172" s="155"/>
      <c r="L172" s="160" t="s">
        <v>688</v>
      </c>
      <c r="M172" s="161" t="s">
        <v>689</v>
      </c>
      <c r="N172" s="161" t="s">
        <v>652</v>
      </c>
      <c r="O172" s="161" t="s">
        <v>653</v>
      </c>
      <c r="P172" s="163"/>
      <c r="Q172" s="162" t="s">
        <v>43</v>
      </c>
      <c r="R172" s="163"/>
      <c r="S172" s="163">
        <v>23</v>
      </c>
      <c r="T172" s="164">
        <v>0</v>
      </c>
      <c r="U172" s="160"/>
      <c r="V172" s="155"/>
      <c r="W172" s="161" t="s">
        <v>308</v>
      </c>
      <c r="X172" s="161" t="s">
        <v>309</v>
      </c>
      <c r="Y172" s="161" t="s">
        <v>726</v>
      </c>
      <c r="Z172" s="162" t="s">
        <v>727</v>
      </c>
      <c r="AA172" s="163"/>
      <c r="AB172" s="162" t="s">
        <v>43</v>
      </c>
      <c r="AC172" s="163"/>
      <c r="AD172" s="163">
        <v>25</v>
      </c>
      <c r="AE172" s="164">
        <v>0</v>
      </c>
      <c r="AF172" s="160"/>
    </row>
    <row r="173" spans="1:32" s="136" customFormat="1" ht="14.45" customHeight="1" x14ac:dyDescent="0.2">
      <c r="A173" s="160" t="s">
        <v>632</v>
      </c>
      <c r="B173" s="160" t="s">
        <v>633</v>
      </c>
      <c r="C173" s="161" t="s">
        <v>553</v>
      </c>
      <c r="D173" s="161" t="s">
        <v>554</v>
      </c>
      <c r="E173" s="161"/>
      <c r="F173" s="162" t="s">
        <v>70</v>
      </c>
      <c r="G173" s="162"/>
      <c r="H173" s="163">
        <v>25</v>
      </c>
      <c r="I173" s="164">
        <v>0</v>
      </c>
      <c r="J173" s="163"/>
      <c r="K173" s="155"/>
      <c r="L173" s="160" t="s">
        <v>690</v>
      </c>
      <c r="M173" s="161" t="s">
        <v>691</v>
      </c>
      <c r="N173" s="161" t="s">
        <v>652</v>
      </c>
      <c r="O173" s="161" t="s">
        <v>653</v>
      </c>
      <c r="P173" s="163"/>
      <c r="Q173" s="162" t="s">
        <v>43</v>
      </c>
      <c r="R173" s="163"/>
      <c r="S173" s="163">
        <v>12</v>
      </c>
      <c r="T173" s="164">
        <v>0</v>
      </c>
      <c r="U173" s="160"/>
      <c r="V173" s="155"/>
      <c r="W173" s="161" t="s">
        <v>312</v>
      </c>
      <c r="X173" s="161" t="s">
        <v>313</v>
      </c>
      <c r="Y173" s="161" t="s">
        <v>726</v>
      </c>
      <c r="Z173" s="162" t="s">
        <v>727</v>
      </c>
      <c r="AA173" s="163"/>
      <c r="AB173" s="162" t="s">
        <v>43</v>
      </c>
      <c r="AC173" s="163"/>
      <c r="AD173" s="163">
        <v>22</v>
      </c>
      <c r="AE173" s="164">
        <v>0</v>
      </c>
      <c r="AF173" s="160"/>
    </row>
    <row r="174" spans="1:32" s="136" customFormat="1" ht="14.45" customHeight="1" x14ac:dyDescent="0.2">
      <c r="A174" s="160" t="s">
        <v>634</v>
      </c>
      <c r="B174" s="160" t="s">
        <v>635</v>
      </c>
      <c r="C174" s="161" t="s">
        <v>553</v>
      </c>
      <c r="D174" s="161" t="s">
        <v>554</v>
      </c>
      <c r="E174" s="161"/>
      <c r="F174" s="162" t="s">
        <v>43</v>
      </c>
      <c r="G174" s="162"/>
      <c r="H174" s="163">
        <v>28</v>
      </c>
      <c r="I174" s="164">
        <v>0</v>
      </c>
      <c r="J174" s="163"/>
      <c r="K174" s="155"/>
      <c r="L174" s="160" t="s">
        <v>692</v>
      </c>
      <c r="M174" s="161" t="s">
        <v>693</v>
      </c>
      <c r="N174" s="161" t="s">
        <v>652</v>
      </c>
      <c r="O174" s="161" t="s">
        <v>653</v>
      </c>
      <c r="P174" s="163"/>
      <c r="Q174" s="162" t="s">
        <v>70</v>
      </c>
      <c r="R174" s="163"/>
      <c r="S174" s="163">
        <v>12</v>
      </c>
      <c r="T174" s="164">
        <v>0</v>
      </c>
      <c r="U174" s="160"/>
      <c r="V174" s="155"/>
      <c r="W174" s="161" t="s">
        <v>734</v>
      </c>
      <c r="X174" s="161" t="s">
        <v>735</v>
      </c>
      <c r="Y174" s="161" t="s">
        <v>726</v>
      </c>
      <c r="Z174" s="162" t="s">
        <v>727</v>
      </c>
      <c r="AA174" s="163"/>
      <c r="AB174" s="162" t="s">
        <v>43</v>
      </c>
      <c r="AC174" s="163"/>
      <c r="AD174" s="163">
        <v>28</v>
      </c>
      <c r="AE174" s="164">
        <v>0</v>
      </c>
      <c r="AF174" s="160"/>
    </row>
    <row r="175" spans="1:32" s="136" customFormat="1" ht="14.45" customHeight="1" x14ac:dyDescent="0.2">
      <c r="A175" s="160" t="s">
        <v>636</v>
      </c>
      <c r="B175" s="160" t="s">
        <v>637</v>
      </c>
      <c r="C175" s="161" t="s">
        <v>553</v>
      </c>
      <c r="D175" s="161" t="s">
        <v>554</v>
      </c>
      <c r="E175" s="161"/>
      <c r="F175" s="162" t="s">
        <v>43</v>
      </c>
      <c r="G175" s="162"/>
      <c r="H175" s="163">
        <v>37</v>
      </c>
      <c r="I175" s="164">
        <v>0</v>
      </c>
      <c r="J175" s="163"/>
      <c r="K175" s="155"/>
      <c r="L175" s="160" t="s">
        <v>694</v>
      </c>
      <c r="M175" s="161" t="s">
        <v>695</v>
      </c>
      <c r="N175" s="161" t="s">
        <v>652</v>
      </c>
      <c r="O175" s="161" t="s">
        <v>653</v>
      </c>
      <c r="P175" s="163"/>
      <c r="Q175" s="162" t="s">
        <v>43</v>
      </c>
      <c r="R175" s="163"/>
      <c r="S175" s="163">
        <v>8</v>
      </c>
      <c r="T175" s="164">
        <v>0</v>
      </c>
      <c r="U175" s="160"/>
      <c r="V175" s="155"/>
      <c r="W175" s="161" t="s">
        <v>314</v>
      </c>
      <c r="X175" s="161" t="s">
        <v>315</v>
      </c>
      <c r="Y175" s="161" t="s">
        <v>726</v>
      </c>
      <c r="Z175" s="162" t="s">
        <v>727</v>
      </c>
      <c r="AA175" s="163"/>
      <c r="AB175" s="162" t="s">
        <v>43</v>
      </c>
      <c r="AC175" s="163"/>
      <c r="AD175" s="163">
        <v>24</v>
      </c>
      <c r="AE175" s="164">
        <v>0</v>
      </c>
      <c r="AF175" s="160"/>
    </row>
    <row r="176" spans="1:32" s="136" customFormat="1" ht="14.45" customHeight="1" x14ac:dyDescent="0.2">
      <c r="A176" s="160" t="s">
        <v>236</v>
      </c>
      <c r="B176" s="160" t="s">
        <v>237</v>
      </c>
      <c r="C176" s="161" t="s">
        <v>553</v>
      </c>
      <c r="D176" s="161" t="s">
        <v>554</v>
      </c>
      <c r="E176" s="161"/>
      <c r="F176" s="162" t="s">
        <v>70</v>
      </c>
      <c r="G176" s="162"/>
      <c r="H176" s="163">
        <v>2</v>
      </c>
      <c r="I176" s="164">
        <v>0</v>
      </c>
      <c r="J176" s="163"/>
      <c r="K176" s="155"/>
      <c r="L176" s="160" t="s">
        <v>696</v>
      </c>
      <c r="M176" s="161" t="s">
        <v>697</v>
      </c>
      <c r="N176" s="161" t="s">
        <v>652</v>
      </c>
      <c r="O176" s="161" t="s">
        <v>653</v>
      </c>
      <c r="P176" s="163"/>
      <c r="Q176" s="162" t="s">
        <v>43</v>
      </c>
      <c r="R176" s="163"/>
      <c r="S176" s="163">
        <v>11</v>
      </c>
      <c r="T176" s="164">
        <v>0</v>
      </c>
      <c r="U176" s="160"/>
      <c r="V176" s="155"/>
      <c r="W176" s="161" t="s">
        <v>316</v>
      </c>
      <c r="X176" s="161" t="s">
        <v>317</v>
      </c>
      <c r="Y176" s="161" t="s">
        <v>726</v>
      </c>
      <c r="Z176" s="162" t="s">
        <v>727</v>
      </c>
      <c r="AA176" s="163"/>
      <c r="AB176" s="162" t="s">
        <v>70</v>
      </c>
      <c r="AC176" s="163"/>
      <c r="AD176" s="163">
        <v>42</v>
      </c>
      <c r="AE176" s="164">
        <v>0</v>
      </c>
      <c r="AF176" s="160"/>
    </row>
    <row r="177" spans="1:32" s="136" customFormat="1" ht="14.45" customHeight="1" x14ac:dyDescent="0.2">
      <c r="A177" s="160" t="s">
        <v>638</v>
      </c>
      <c r="B177" s="160" t="s">
        <v>639</v>
      </c>
      <c r="C177" s="161" t="s">
        <v>553</v>
      </c>
      <c r="D177" s="161" t="s">
        <v>554</v>
      </c>
      <c r="E177" s="161"/>
      <c r="F177" s="162" t="s">
        <v>43</v>
      </c>
      <c r="G177" s="162"/>
      <c r="H177" s="163">
        <v>43</v>
      </c>
      <c r="I177" s="164">
        <v>0</v>
      </c>
      <c r="J177" s="163"/>
      <c r="K177" s="155"/>
      <c r="L177" s="160" t="s">
        <v>698</v>
      </c>
      <c r="M177" s="161" t="s">
        <v>699</v>
      </c>
      <c r="N177" s="161" t="s">
        <v>652</v>
      </c>
      <c r="O177" s="161" t="s">
        <v>653</v>
      </c>
      <c r="P177" s="163"/>
      <c r="Q177" s="162" t="s">
        <v>43</v>
      </c>
      <c r="R177" s="163"/>
      <c r="S177" s="163">
        <v>34</v>
      </c>
      <c r="T177" s="164">
        <v>0</v>
      </c>
      <c r="U177" s="160"/>
      <c r="V177" s="155"/>
      <c r="W177" s="161" t="s">
        <v>736</v>
      </c>
      <c r="X177" s="161" t="s">
        <v>737</v>
      </c>
      <c r="Y177" s="161" t="s">
        <v>726</v>
      </c>
      <c r="Z177" s="162" t="s">
        <v>727</v>
      </c>
      <c r="AA177" s="163"/>
      <c r="AB177" s="162" t="s">
        <v>70</v>
      </c>
      <c r="AC177" s="163"/>
      <c r="AD177" s="163">
        <v>31</v>
      </c>
      <c r="AE177" s="164">
        <v>0</v>
      </c>
      <c r="AF177" s="160"/>
    </row>
    <row r="178" spans="1:32" s="136" customFormat="1" ht="14.45" customHeight="1" x14ac:dyDescent="0.2">
      <c r="A178" s="160" t="s">
        <v>640</v>
      </c>
      <c r="B178" s="160" t="s">
        <v>641</v>
      </c>
      <c r="C178" s="161" t="s">
        <v>553</v>
      </c>
      <c r="D178" s="161" t="s">
        <v>554</v>
      </c>
      <c r="E178" s="161"/>
      <c r="F178" s="162" t="s">
        <v>43</v>
      </c>
      <c r="G178" s="162"/>
      <c r="H178" s="163">
        <v>49</v>
      </c>
      <c r="I178" s="164">
        <v>0</v>
      </c>
      <c r="J178" s="163"/>
      <c r="K178" s="155"/>
      <c r="L178" s="160" t="s">
        <v>700</v>
      </c>
      <c r="M178" s="161" t="s">
        <v>701</v>
      </c>
      <c r="N178" s="161" t="s">
        <v>652</v>
      </c>
      <c r="O178" s="161" t="s">
        <v>653</v>
      </c>
      <c r="P178" s="163"/>
      <c r="Q178" s="162" t="s">
        <v>43</v>
      </c>
      <c r="R178" s="163"/>
      <c r="S178" s="163">
        <v>12</v>
      </c>
      <c r="T178" s="164">
        <v>0</v>
      </c>
      <c r="U178" s="160"/>
      <c r="V178" s="155"/>
      <c r="W178" s="161" t="s">
        <v>322</v>
      </c>
      <c r="X178" s="161" t="s">
        <v>323</v>
      </c>
      <c r="Y178" s="161" t="s">
        <v>726</v>
      </c>
      <c r="Z178" s="162" t="s">
        <v>727</v>
      </c>
      <c r="AA178" s="163"/>
      <c r="AB178" s="162" t="s">
        <v>43</v>
      </c>
      <c r="AC178" s="163"/>
      <c r="AD178" s="163">
        <v>5</v>
      </c>
      <c r="AE178" s="164">
        <v>0</v>
      </c>
      <c r="AF178" s="160"/>
    </row>
    <row r="179" spans="1:32" s="136" customFormat="1" ht="14.45" customHeight="1" x14ac:dyDescent="0.2">
      <c r="A179" s="160" t="s">
        <v>640</v>
      </c>
      <c r="B179" s="160" t="s">
        <v>641</v>
      </c>
      <c r="C179" s="161" t="s">
        <v>553</v>
      </c>
      <c r="D179" s="161" t="s">
        <v>554</v>
      </c>
      <c r="E179" s="161"/>
      <c r="F179" s="162" t="s">
        <v>70</v>
      </c>
      <c r="G179" s="162"/>
      <c r="H179" s="163">
        <v>8</v>
      </c>
      <c r="I179" s="164">
        <v>0</v>
      </c>
      <c r="J179" s="163"/>
      <c r="K179" s="155"/>
      <c r="L179" s="160" t="s">
        <v>702</v>
      </c>
      <c r="M179" s="161" t="s">
        <v>703</v>
      </c>
      <c r="N179" s="161" t="s">
        <v>652</v>
      </c>
      <c r="O179" s="161" t="s">
        <v>653</v>
      </c>
      <c r="P179" s="163"/>
      <c r="Q179" s="162" t="s">
        <v>43</v>
      </c>
      <c r="R179" s="163"/>
      <c r="S179" s="163">
        <v>8</v>
      </c>
      <c r="T179" s="164">
        <v>0</v>
      </c>
      <c r="U179" s="160"/>
      <c r="V179" s="155"/>
      <c r="W179" s="161" t="s">
        <v>324</v>
      </c>
      <c r="X179" s="161" t="s">
        <v>325</v>
      </c>
      <c r="Y179" s="161" t="s">
        <v>726</v>
      </c>
      <c r="Z179" s="162" t="s">
        <v>727</v>
      </c>
      <c r="AA179" s="163"/>
      <c r="AB179" s="162" t="s">
        <v>43</v>
      </c>
      <c r="AC179" s="163"/>
      <c r="AD179" s="163">
        <v>11</v>
      </c>
      <c r="AE179" s="164">
        <v>0</v>
      </c>
      <c r="AF179" s="160"/>
    </row>
    <row r="180" spans="1:32" s="136" customFormat="1" ht="14.45" customHeight="1" x14ac:dyDescent="0.2">
      <c r="A180" s="160" t="s">
        <v>642</v>
      </c>
      <c r="B180" s="160" t="s">
        <v>643</v>
      </c>
      <c r="C180" s="161" t="s">
        <v>553</v>
      </c>
      <c r="D180" s="161" t="s">
        <v>554</v>
      </c>
      <c r="E180" s="161"/>
      <c r="F180" s="162" t="s">
        <v>43</v>
      </c>
      <c r="G180" s="162"/>
      <c r="H180" s="163">
        <v>31</v>
      </c>
      <c r="I180" s="164">
        <v>0</v>
      </c>
      <c r="J180" s="163"/>
      <c r="K180" s="155"/>
      <c r="L180" s="160" t="s">
        <v>702</v>
      </c>
      <c r="M180" s="161" t="s">
        <v>703</v>
      </c>
      <c r="N180" s="161" t="s">
        <v>652</v>
      </c>
      <c r="O180" s="161" t="s">
        <v>653</v>
      </c>
      <c r="P180" s="163"/>
      <c r="Q180" s="162" t="s">
        <v>70</v>
      </c>
      <c r="R180" s="163"/>
      <c r="S180" s="163">
        <v>18</v>
      </c>
      <c r="T180" s="164">
        <v>0</v>
      </c>
      <c r="U180" s="160"/>
      <c r="V180" s="155"/>
      <c r="W180" s="161" t="s">
        <v>324</v>
      </c>
      <c r="X180" s="161" t="s">
        <v>325</v>
      </c>
      <c r="Y180" s="161" t="s">
        <v>726</v>
      </c>
      <c r="Z180" s="162" t="s">
        <v>727</v>
      </c>
      <c r="AA180" s="163"/>
      <c r="AB180" s="162" t="s">
        <v>70</v>
      </c>
      <c r="AC180" s="163"/>
      <c r="AD180" s="163">
        <v>11</v>
      </c>
      <c r="AE180" s="164">
        <v>0</v>
      </c>
      <c r="AF180" s="160"/>
    </row>
    <row r="181" spans="1:32" s="136" customFormat="1" ht="14.45" customHeight="1" x14ac:dyDescent="0.2">
      <c r="A181" s="160" t="s">
        <v>240</v>
      </c>
      <c r="B181" s="160" t="s">
        <v>241</v>
      </c>
      <c r="C181" s="161" t="s">
        <v>553</v>
      </c>
      <c r="D181" s="161" t="s">
        <v>554</v>
      </c>
      <c r="E181" s="161"/>
      <c r="F181" s="162" t="s">
        <v>43</v>
      </c>
      <c r="G181" s="162"/>
      <c r="H181" s="163">
        <v>14</v>
      </c>
      <c r="I181" s="164">
        <v>0</v>
      </c>
      <c r="J181" s="163"/>
      <c r="K181" s="155"/>
      <c r="L181" s="150" t="s">
        <v>704</v>
      </c>
      <c r="M181" s="161"/>
      <c r="N181" s="161"/>
      <c r="O181" s="161"/>
      <c r="P181" s="163"/>
      <c r="Q181" s="162"/>
      <c r="R181" s="163"/>
      <c r="S181" s="163">
        <f>(SUM(H187:H197) + SUM(S163:S180))</f>
        <v>497</v>
      </c>
      <c r="T181" s="164">
        <f>(SUM(I187:I197) + SUM(T163:T180))</f>
        <v>0</v>
      </c>
      <c r="U181" s="160">
        <f>(SUM(J187:J197) + SUM(U163:U180))</f>
        <v>0</v>
      </c>
      <c r="V181" s="155"/>
      <c r="W181" s="161" t="s">
        <v>336</v>
      </c>
      <c r="X181" s="161" t="s">
        <v>337</v>
      </c>
      <c r="Y181" s="161" t="s">
        <v>726</v>
      </c>
      <c r="Z181" s="162" t="s">
        <v>727</v>
      </c>
      <c r="AA181" s="163"/>
      <c r="AB181" s="162" t="s">
        <v>43</v>
      </c>
      <c r="AC181" s="163"/>
      <c r="AD181" s="163">
        <v>33</v>
      </c>
      <c r="AE181" s="164">
        <v>0</v>
      </c>
      <c r="AF181" s="160"/>
    </row>
    <row r="182" spans="1:32" s="136" customFormat="1" ht="14.45" customHeight="1" x14ac:dyDescent="0.25">
      <c r="A182" s="160" t="s">
        <v>644</v>
      </c>
      <c r="B182" s="160" t="s">
        <v>645</v>
      </c>
      <c r="C182" s="161" t="s">
        <v>553</v>
      </c>
      <c r="D182" s="161" t="s">
        <v>554</v>
      </c>
      <c r="E182" s="161"/>
      <c r="F182" s="162" t="s">
        <v>70</v>
      </c>
      <c r="G182" s="162"/>
      <c r="H182" s="163">
        <v>19</v>
      </c>
      <c r="I182" s="164">
        <v>0</v>
      </c>
      <c r="J182" s="163"/>
      <c r="K182" s="155"/>
      <c r="L182" s="190" t="s">
        <v>705</v>
      </c>
      <c r="M182" s="191"/>
      <c r="N182" s="191"/>
      <c r="O182" s="191"/>
      <c r="P182" s="191"/>
      <c r="Q182" s="191"/>
      <c r="R182" s="191"/>
      <c r="S182" s="191"/>
      <c r="T182" s="191"/>
      <c r="U182" s="192"/>
      <c r="V182" s="155"/>
      <c r="W182" s="161" t="s">
        <v>738</v>
      </c>
      <c r="X182" s="161" t="s">
        <v>739</v>
      </c>
      <c r="Y182" s="161" t="s">
        <v>726</v>
      </c>
      <c r="Z182" s="162" t="s">
        <v>727</v>
      </c>
      <c r="AA182" s="163"/>
      <c r="AB182" s="162" t="s">
        <v>70</v>
      </c>
      <c r="AC182" s="163"/>
      <c r="AD182" s="163">
        <v>30</v>
      </c>
      <c r="AE182" s="164">
        <v>0</v>
      </c>
      <c r="AF182" s="160"/>
    </row>
    <row r="183" spans="1:32" s="136" customFormat="1" ht="14.45" customHeight="1" x14ac:dyDescent="0.2">
      <c r="A183" s="160" t="s">
        <v>646</v>
      </c>
      <c r="B183" s="160" t="s">
        <v>647</v>
      </c>
      <c r="C183" s="161" t="s">
        <v>553</v>
      </c>
      <c r="D183" s="161" t="s">
        <v>554</v>
      </c>
      <c r="E183" s="161"/>
      <c r="F183" s="162" t="s">
        <v>70</v>
      </c>
      <c r="G183" s="162"/>
      <c r="H183" s="163">
        <v>6</v>
      </c>
      <c r="I183" s="164">
        <v>0</v>
      </c>
      <c r="J183" s="163"/>
      <c r="K183" s="155"/>
      <c r="L183" s="160" t="s">
        <v>248</v>
      </c>
      <c r="M183" s="161" t="s">
        <v>249</v>
      </c>
      <c r="N183" s="161" t="s">
        <v>706</v>
      </c>
      <c r="O183" s="161" t="s">
        <v>707</v>
      </c>
      <c r="P183" s="163"/>
      <c r="Q183" s="162" t="s">
        <v>43</v>
      </c>
      <c r="R183" s="163"/>
      <c r="S183" s="163">
        <v>22</v>
      </c>
      <c r="T183" s="164">
        <v>0</v>
      </c>
      <c r="U183" s="160"/>
      <c r="V183" s="155"/>
      <c r="W183" s="161" t="s">
        <v>340</v>
      </c>
      <c r="X183" s="161" t="s">
        <v>341</v>
      </c>
      <c r="Y183" s="161" t="s">
        <v>726</v>
      </c>
      <c r="Z183" s="162" t="s">
        <v>727</v>
      </c>
      <c r="AA183" s="163"/>
      <c r="AB183" s="162" t="s">
        <v>43</v>
      </c>
      <c r="AC183" s="163"/>
      <c r="AD183" s="163">
        <v>45</v>
      </c>
      <c r="AE183" s="164">
        <v>0</v>
      </c>
      <c r="AF183" s="160"/>
    </row>
    <row r="184" spans="1:32" s="136" customFormat="1" ht="14.45" customHeight="1" x14ac:dyDescent="0.2">
      <c r="A184" s="160" t="s">
        <v>242</v>
      </c>
      <c r="B184" s="160" t="s">
        <v>243</v>
      </c>
      <c r="C184" s="161" t="s">
        <v>553</v>
      </c>
      <c r="D184" s="161" t="s">
        <v>554</v>
      </c>
      <c r="E184" s="161"/>
      <c r="F184" s="162" t="s">
        <v>70</v>
      </c>
      <c r="G184" s="162"/>
      <c r="H184" s="163">
        <v>24</v>
      </c>
      <c r="I184" s="164">
        <v>0</v>
      </c>
      <c r="J184" s="163"/>
      <c r="K184" s="155"/>
      <c r="L184" s="160" t="s">
        <v>252</v>
      </c>
      <c r="M184" s="161" t="s">
        <v>253</v>
      </c>
      <c r="N184" s="161" t="s">
        <v>706</v>
      </c>
      <c r="O184" s="161" t="s">
        <v>707</v>
      </c>
      <c r="P184" s="163"/>
      <c r="Q184" s="162" t="s">
        <v>43</v>
      </c>
      <c r="R184" s="163"/>
      <c r="S184" s="163">
        <v>36</v>
      </c>
      <c r="T184" s="164">
        <v>0</v>
      </c>
      <c r="U184" s="160"/>
      <c r="V184" s="155"/>
      <c r="W184" s="161" t="s">
        <v>346</v>
      </c>
      <c r="X184" s="161" t="s">
        <v>347</v>
      </c>
      <c r="Y184" s="161" t="s">
        <v>726</v>
      </c>
      <c r="Z184" s="162" t="s">
        <v>727</v>
      </c>
      <c r="AA184" s="163"/>
      <c r="AB184" s="162" t="s">
        <v>43</v>
      </c>
      <c r="AC184" s="163"/>
      <c r="AD184" s="163">
        <v>104</v>
      </c>
      <c r="AE184" s="164">
        <v>0</v>
      </c>
      <c r="AF184" s="160"/>
    </row>
    <row r="185" spans="1:32" s="136" customFormat="1" ht="14.45" customHeight="1" x14ac:dyDescent="0.2">
      <c r="A185" s="160" t="s">
        <v>244</v>
      </c>
      <c r="B185" s="160" t="s">
        <v>245</v>
      </c>
      <c r="C185" s="161" t="s">
        <v>553</v>
      </c>
      <c r="D185" s="161" t="s">
        <v>554</v>
      </c>
      <c r="E185" s="161"/>
      <c r="F185" s="162" t="s">
        <v>43</v>
      </c>
      <c r="G185" s="162"/>
      <c r="H185" s="163">
        <v>32</v>
      </c>
      <c r="I185" s="164">
        <v>0</v>
      </c>
      <c r="J185" s="163"/>
      <c r="K185" s="155"/>
      <c r="L185" s="160" t="s">
        <v>254</v>
      </c>
      <c r="M185" s="161" t="s">
        <v>255</v>
      </c>
      <c r="N185" s="161" t="s">
        <v>706</v>
      </c>
      <c r="O185" s="161" t="s">
        <v>707</v>
      </c>
      <c r="P185" s="163"/>
      <c r="Q185" s="162" t="s">
        <v>43</v>
      </c>
      <c r="R185" s="163"/>
      <c r="S185" s="163">
        <v>55</v>
      </c>
      <c r="T185" s="164">
        <v>0</v>
      </c>
      <c r="U185" s="160"/>
      <c r="V185" s="155"/>
      <c r="W185" s="161" t="s">
        <v>358</v>
      </c>
      <c r="X185" s="161" t="s">
        <v>359</v>
      </c>
      <c r="Y185" s="161" t="s">
        <v>726</v>
      </c>
      <c r="Z185" s="162" t="s">
        <v>727</v>
      </c>
      <c r="AA185" s="163"/>
      <c r="AB185" s="162" t="s">
        <v>43</v>
      </c>
      <c r="AC185" s="163"/>
      <c r="AD185" s="163">
        <v>11</v>
      </c>
      <c r="AE185" s="164">
        <v>0</v>
      </c>
      <c r="AF185" s="160"/>
    </row>
    <row r="186" spans="1:32" s="136" customFormat="1" ht="14.45" customHeight="1" x14ac:dyDescent="0.2">
      <c r="A186" s="150" t="s">
        <v>648</v>
      </c>
      <c r="B186" s="160"/>
      <c r="C186" s="161"/>
      <c r="D186" s="161"/>
      <c r="E186" s="161"/>
      <c r="F186" s="162"/>
      <c r="G186" s="162"/>
      <c r="H186" s="163">
        <f>(SUM(S151:S157) + SUM(AD123:AD157) + SUM(H163:H185))</f>
        <v>1303</v>
      </c>
      <c r="I186" s="164">
        <f>(SUM(T151:T157) + SUM(AE123:AE157) + SUM(I163:I185))</f>
        <v>0</v>
      </c>
      <c r="J186" s="163">
        <f>(SUM(U151:U157) + SUM(AF123:AF157) + SUM(J163:J185))</f>
        <v>0</v>
      </c>
      <c r="K186" s="155"/>
      <c r="L186" s="150" t="s">
        <v>708</v>
      </c>
      <c r="M186" s="161"/>
      <c r="N186" s="161"/>
      <c r="O186" s="161"/>
      <c r="P186" s="163"/>
      <c r="Q186" s="162"/>
      <c r="R186" s="163"/>
      <c r="S186" s="163">
        <f>(SUM(S182:S185))</f>
        <v>113</v>
      </c>
      <c r="T186" s="164">
        <f>(SUM(T182:T185))</f>
        <v>0</v>
      </c>
      <c r="U186" s="160">
        <f>(SUM(U182:U185))</f>
        <v>0</v>
      </c>
      <c r="V186" s="155"/>
      <c r="W186" s="161" t="s">
        <v>360</v>
      </c>
      <c r="X186" s="161" t="s">
        <v>361</v>
      </c>
      <c r="Y186" s="161" t="s">
        <v>726</v>
      </c>
      <c r="Z186" s="162" t="s">
        <v>727</v>
      </c>
      <c r="AA186" s="163"/>
      <c r="AB186" s="162" t="s">
        <v>43</v>
      </c>
      <c r="AC186" s="163"/>
      <c r="AD186" s="163">
        <v>39</v>
      </c>
      <c r="AE186" s="164">
        <v>0</v>
      </c>
      <c r="AF186" s="160"/>
    </row>
    <row r="187" spans="1:32" s="136" customFormat="1" ht="14.45" customHeight="1" x14ac:dyDescent="0.25">
      <c r="A187" s="190" t="s">
        <v>649</v>
      </c>
      <c r="B187" s="191"/>
      <c r="C187" s="191"/>
      <c r="D187" s="191"/>
      <c r="E187" s="191"/>
      <c r="F187" s="191"/>
      <c r="G187" s="191"/>
      <c r="H187" s="191"/>
      <c r="I187" s="191"/>
      <c r="J187" s="192"/>
      <c r="K187" s="155"/>
      <c r="L187" s="190" t="s">
        <v>709</v>
      </c>
      <c r="M187" s="191"/>
      <c r="N187" s="191"/>
      <c r="O187" s="191"/>
      <c r="P187" s="191"/>
      <c r="Q187" s="191"/>
      <c r="R187" s="191"/>
      <c r="S187" s="191"/>
      <c r="T187" s="191"/>
      <c r="U187" s="192"/>
      <c r="V187" s="155"/>
      <c r="W187" s="161" t="s">
        <v>364</v>
      </c>
      <c r="X187" s="161" t="s">
        <v>365</v>
      </c>
      <c r="Y187" s="161" t="s">
        <v>726</v>
      </c>
      <c r="Z187" s="162" t="s">
        <v>727</v>
      </c>
      <c r="AA187" s="163"/>
      <c r="AB187" s="162" t="s">
        <v>43</v>
      </c>
      <c r="AC187" s="163"/>
      <c r="AD187" s="163">
        <v>63</v>
      </c>
      <c r="AE187" s="164">
        <v>0</v>
      </c>
      <c r="AF187" s="160"/>
    </row>
    <row r="188" spans="1:32" s="136" customFormat="1" ht="14.45" customHeight="1" x14ac:dyDescent="0.2">
      <c r="A188" s="160" t="s">
        <v>650</v>
      </c>
      <c r="B188" s="160" t="s">
        <v>651</v>
      </c>
      <c r="C188" s="161" t="s">
        <v>652</v>
      </c>
      <c r="D188" s="161" t="s">
        <v>653</v>
      </c>
      <c r="E188" s="161"/>
      <c r="F188" s="162" t="s">
        <v>43</v>
      </c>
      <c r="G188" s="162"/>
      <c r="H188" s="163">
        <v>11</v>
      </c>
      <c r="I188" s="164">
        <v>0</v>
      </c>
      <c r="J188" s="163"/>
      <c r="K188" s="155"/>
      <c r="L188" s="160" t="s">
        <v>258</v>
      </c>
      <c r="M188" s="161" t="s">
        <v>259</v>
      </c>
      <c r="N188" s="161" t="s">
        <v>710</v>
      </c>
      <c r="O188" s="161" t="s">
        <v>711</v>
      </c>
      <c r="P188" s="163"/>
      <c r="Q188" s="162" t="s">
        <v>43</v>
      </c>
      <c r="R188" s="163"/>
      <c r="S188" s="163">
        <v>30</v>
      </c>
      <c r="T188" s="164">
        <v>0</v>
      </c>
      <c r="U188" s="160"/>
      <c r="V188" s="155"/>
      <c r="W188" s="161" t="s">
        <v>740</v>
      </c>
      <c r="X188" s="161" t="s">
        <v>741</v>
      </c>
      <c r="Y188" s="161" t="s">
        <v>726</v>
      </c>
      <c r="Z188" s="162" t="s">
        <v>727</v>
      </c>
      <c r="AA188" s="163"/>
      <c r="AB188" s="162" t="s">
        <v>43</v>
      </c>
      <c r="AC188" s="163"/>
      <c r="AD188" s="163">
        <v>17</v>
      </c>
      <c r="AE188" s="164">
        <v>0</v>
      </c>
      <c r="AF188" s="160"/>
    </row>
    <row r="189" spans="1:32" s="136" customFormat="1" ht="14.45" customHeight="1" x14ac:dyDescent="0.2">
      <c r="A189" s="160" t="s">
        <v>654</v>
      </c>
      <c r="B189" s="160" t="s">
        <v>655</v>
      </c>
      <c r="C189" s="161" t="s">
        <v>652</v>
      </c>
      <c r="D189" s="161" t="s">
        <v>653</v>
      </c>
      <c r="E189" s="161"/>
      <c r="F189" s="162" t="s">
        <v>43</v>
      </c>
      <c r="G189" s="162"/>
      <c r="H189" s="163">
        <v>12</v>
      </c>
      <c r="I189" s="164">
        <v>0</v>
      </c>
      <c r="J189" s="163"/>
      <c r="K189" s="155"/>
      <c r="L189" s="160" t="s">
        <v>258</v>
      </c>
      <c r="M189" s="161" t="s">
        <v>259</v>
      </c>
      <c r="N189" s="161" t="s">
        <v>710</v>
      </c>
      <c r="O189" s="161" t="s">
        <v>711</v>
      </c>
      <c r="P189" s="163"/>
      <c r="Q189" s="162" t="s">
        <v>70</v>
      </c>
      <c r="R189" s="163"/>
      <c r="S189" s="163">
        <v>31</v>
      </c>
      <c r="T189" s="164">
        <v>0</v>
      </c>
      <c r="U189" s="160"/>
      <c r="V189" s="155"/>
      <c r="W189" s="161" t="s">
        <v>742</v>
      </c>
      <c r="X189" s="161" t="s">
        <v>743</v>
      </c>
      <c r="Y189" s="161" t="s">
        <v>726</v>
      </c>
      <c r="Z189" s="162" t="s">
        <v>727</v>
      </c>
      <c r="AA189" s="163"/>
      <c r="AB189" s="162" t="s">
        <v>70</v>
      </c>
      <c r="AC189" s="163"/>
      <c r="AD189" s="163">
        <v>17</v>
      </c>
      <c r="AE189" s="164">
        <v>0</v>
      </c>
      <c r="AF189" s="160"/>
    </row>
    <row r="190" spans="1:32" s="136" customFormat="1" ht="14.45" customHeight="1" x14ac:dyDescent="0.2">
      <c r="A190" s="160" t="s">
        <v>656</v>
      </c>
      <c r="B190" s="160" t="s">
        <v>657</v>
      </c>
      <c r="C190" s="161" t="s">
        <v>652</v>
      </c>
      <c r="D190" s="161" t="s">
        <v>653</v>
      </c>
      <c r="E190" s="161"/>
      <c r="F190" s="162" t="s">
        <v>70</v>
      </c>
      <c r="G190" s="162"/>
      <c r="H190" s="163">
        <v>27</v>
      </c>
      <c r="I190" s="164">
        <v>0</v>
      </c>
      <c r="J190" s="163"/>
      <c r="K190" s="155"/>
      <c r="L190" s="160" t="s">
        <v>712</v>
      </c>
      <c r="M190" s="161" t="s">
        <v>713</v>
      </c>
      <c r="N190" s="161" t="s">
        <v>710</v>
      </c>
      <c r="O190" s="161" t="s">
        <v>711</v>
      </c>
      <c r="P190" s="163"/>
      <c r="Q190" s="162" t="s">
        <v>43</v>
      </c>
      <c r="R190" s="163"/>
      <c r="S190" s="163">
        <v>44</v>
      </c>
      <c r="T190" s="164">
        <v>0</v>
      </c>
      <c r="U190" s="160"/>
      <c r="V190" s="155"/>
      <c r="W190" s="161" t="s">
        <v>744</v>
      </c>
      <c r="X190" s="161" t="s">
        <v>745</v>
      </c>
      <c r="Y190" s="161" t="s">
        <v>726</v>
      </c>
      <c r="Z190" s="162" t="s">
        <v>727</v>
      </c>
      <c r="AA190" s="163"/>
      <c r="AB190" s="162" t="s">
        <v>43</v>
      </c>
      <c r="AC190" s="163"/>
      <c r="AD190" s="163">
        <v>19</v>
      </c>
      <c r="AE190" s="164">
        <v>0</v>
      </c>
      <c r="AF190" s="160"/>
    </row>
    <row r="191" spans="1:32" s="136" customFormat="1" ht="14.45" customHeight="1" x14ac:dyDescent="0.2">
      <c r="A191" s="160" t="s">
        <v>658</v>
      </c>
      <c r="B191" s="160" t="s">
        <v>659</v>
      </c>
      <c r="C191" s="161" t="s">
        <v>652</v>
      </c>
      <c r="D191" s="161" t="s">
        <v>653</v>
      </c>
      <c r="E191" s="161"/>
      <c r="F191" s="162" t="s">
        <v>43</v>
      </c>
      <c r="G191" s="162"/>
      <c r="H191" s="163">
        <v>5</v>
      </c>
      <c r="I191" s="164">
        <v>0</v>
      </c>
      <c r="J191" s="163"/>
      <c r="K191" s="155"/>
      <c r="L191" s="160" t="s">
        <v>714</v>
      </c>
      <c r="M191" s="161" t="s">
        <v>715</v>
      </c>
      <c r="N191" s="161" t="s">
        <v>710</v>
      </c>
      <c r="O191" s="161" t="s">
        <v>711</v>
      </c>
      <c r="P191" s="163"/>
      <c r="Q191" s="162" t="s">
        <v>43</v>
      </c>
      <c r="R191" s="163"/>
      <c r="S191" s="163">
        <v>20</v>
      </c>
      <c r="T191" s="164">
        <v>0</v>
      </c>
      <c r="U191" s="160"/>
      <c r="V191" s="155"/>
      <c r="W191" s="161" t="s">
        <v>370</v>
      </c>
      <c r="X191" s="161" t="s">
        <v>371</v>
      </c>
      <c r="Y191" s="161" t="s">
        <v>726</v>
      </c>
      <c r="Z191" s="162" t="s">
        <v>727</v>
      </c>
      <c r="AA191" s="163"/>
      <c r="AB191" s="162" t="s">
        <v>43</v>
      </c>
      <c r="AC191" s="163"/>
      <c r="AD191" s="163">
        <v>20</v>
      </c>
      <c r="AE191" s="164">
        <v>0</v>
      </c>
      <c r="AF191" s="160"/>
    </row>
    <row r="192" spans="1:32" s="136" customFormat="1" ht="14.45" customHeight="1" x14ac:dyDescent="0.2">
      <c r="A192" s="160" t="s">
        <v>660</v>
      </c>
      <c r="B192" s="160" t="s">
        <v>661</v>
      </c>
      <c r="C192" s="161" t="s">
        <v>652</v>
      </c>
      <c r="D192" s="161" t="s">
        <v>653</v>
      </c>
      <c r="E192" s="161"/>
      <c r="F192" s="162" t="s">
        <v>43</v>
      </c>
      <c r="G192" s="162"/>
      <c r="H192" s="163">
        <v>12</v>
      </c>
      <c r="I192" s="164">
        <v>0</v>
      </c>
      <c r="J192" s="163"/>
      <c r="K192" s="155"/>
      <c r="L192" s="160" t="s">
        <v>714</v>
      </c>
      <c r="M192" s="161" t="s">
        <v>715</v>
      </c>
      <c r="N192" s="161" t="s">
        <v>710</v>
      </c>
      <c r="O192" s="161" t="s">
        <v>711</v>
      </c>
      <c r="P192" s="163"/>
      <c r="Q192" s="162" t="s">
        <v>70</v>
      </c>
      <c r="R192" s="163"/>
      <c r="S192" s="163">
        <v>8</v>
      </c>
      <c r="T192" s="164">
        <v>0</v>
      </c>
      <c r="U192" s="160"/>
      <c r="V192" s="155"/>
      <c r="W192" s="161" t="s">
        <v>374</v>
      </c>
      <c r="X192" s="161" t="s">
        <v>375</v>
      </c>
      <c r="Y192" s="161" t="s">
        <v>726</v>
      </c>
      <c r="Z192" s="162" t="s">
        <v>727</v>
      </c>
      <c r="AA192" s="163"/>
      <c r="AB192" s="162" t="s">
        <v>43</v>
      </c>
      <c r="AC192" s="163"/>
      <c r="AD192" s="163">
        <v>89</v>
      </c>
      <c r="AE192" s="164">
        <v>0</v>
      </c>
      <c r="AF192" s="160"/>
    </row>
    <row r="193" spans="1:32" s="136" customFormat="1" ht="14.45" customHeight="1" x14ac:dyDescent="0.2">
      <c r="A193" s="160" t="s">
        <v>662</v>
      </c>
      <c r="B193" s="160" t="s">
        <v>663</v>
      </c>
      <c r="C193" s="161" t="s">
        <v>652</v>
      </c>
      <c r="D193" s="161" t="s">
        <v>653</v>
      </c>
      <c r="E193" s="161"/>
      <c r="F193" s="162" t="s">
        <v>43</v>
      </c>
      <c r="G193" s="162"/>
      <c r="H193" s="163">
        <v>21</v>
      </c>
      <c r="I193" s="164">
        <v>0</v>
      </c>
      <c r="J193" s="163"/>
      <c r="K193" s="155"/>
      <c r="L193" s="160" t="s">
        <v>716</v>
      </c>
      <c r="M193" s="161" t="s">
        <v>717</v>
      </c>
      <c r="N193" s="161" t="s">
        <v>710</v>
      </c>
      <c r="O193" s="161" t="s">
        <v>711</v>
      </c>
      <c r="P193" s="163"/>
      <c r="Q193" s="162" t="s">
        <v>70</v>
      </c>
      <c r="R193" s="163"/>
      <c r="S193" s="163">
        <v>26</v>
      </c>
      <c r="T193" s="164">
        <v>0</v>
      </c>
      <c r="U193" s="160"/>
      <c r="V193" s="155"/>
      <c r="W193" s="161" t="s">
        <v>378</v>
      </c>
      <c r="X193" s="161" t="s">
        <v>379</v>
      </c>
      <c r="Y193" s="161" t="s">
        <v>726</v>
      </c>
      <c r="Z193" s="162" t="s">
        <v>727</v>
      </c>
      <c r="AA193" s="163"/>
      <c r="AB193" s="162" t="s">
        <v>43</v>
      </c>
      <c r="AC193" s="163"/>
      <c r="AD193" s="163">
        <v>41</v>
      </c>
      <c r="AE193" s="164">
        <v>0</v>
      </c>
      <c r="AF193" s="160"/>
    </row>
    <row r="194" spans="1:32" s="136" customFormat="1" ht="14.45" customHeight="1" x14ac:dyDescent="0.2">
      <c r="A194" s="160" t="s">
        <v>664</v>
      </c>
      <c r="B194" s="160" t="s">
        <v>665</v>
      </c>
      <c r="C194" s="161" t="s">
        <v>652</v>
      </c>
      <c r="D194" s="161" t="s">
        <v>653</v>
      </c>
      <c r="E194" s="161"/>
      <c r="F194" s="162" t="s">
        <v>43</v>
      </c>
      <c r="G194" s="162"/>
      <c r="H194" s="163">
        <v>21</v>
      </c>
      <c r="I194" s="164">
        <v>0</v>
      </c>
      <c r="J194" s="163"/>
      <c r="K194" s="155"/>
      <c r="L194" s="150" t="s">
        <v>718</v>
      </c>
      <c r="M194" s="161"/>
      <c r="N194" s="161"/>
      <c r="O194" s="161"/>
      <c r="P194" s="163"/>
      <c r="Q194" s="162"/>
      <c r="R194" s="163"/>
      <c r="S194" s="163">
        <f>(SUM(S187:S193))</f>
        <v>159</v>
      </c>
      <c r="T194" s="164">
        <f>(SUM(T187:T193))</f>
        <v>0</v>
      </c>
      <c r="U194" s="160">
        <f>(SUM(U187:U193))</f>
        <v>0</v>
      </c>
      <c r="V194" s="155"/>
      <c r="W194" s="161" t="s">
        <v>382</v>
      </c>
      <c r="X194" s="161" t="s">
        <v>383</v>
      </c>
      <c r="Y194" s="161" t="s">
        <v>726</v>
      </c>
      <c r="Z194" s="162" t="s">
        <v>727</v>
      </c>
      <c r="AA194" s="163"/>
      <c r="AB194" s="162" t="s">
        <v>43</v>
      </c>
      <c r="AC194" s="163"/>
      <c r="AD194" s="163">
        <v>94</v>
      </c>
      <c r="AE194" s="164">
        <v>0</v>
      </c>
      <c r="AF194" s="160"/>
    </row>
    <row r="195" spans="1:32" s="136" customFormat="1" ht="14.45" customHeight="1" x14ac:dyDescent="0.25">
      <c r="A195" s="160" t="s">
        <v>666</v>
      </c>
      <c r="B195" s="160" t="s">
        <v>667</v>
      </c>
      <c r="C195" s="161" t="s">
        <v>652</v>
      </c>
      <c r="D195" s="161" t="s">
        <v>653</v>
      </c>
      <c r="E195" s="161"/>
      <c r="F195" s="162" t="s">
        <v>43</v>
      </c>
      <c r="G195" s="162"/>
      <c r="H195" s="163">
        <v>14</v>
      </c>
      <c r="I195" s="164">
        <v>0</v>
      </c>
      <c r="J195" s="163"/>
      <c r="K195" s="155"/>
      <c r="L195" s="190" t="s">
        <v>719</v>
      </c>
      <c r="M195" s="191"/>
      <c r="N195" s="191"/>
      <c r="O195" s="191"/>
      <c r="P195" s="191"/>
      <c r="Q195" s="191"/>
      <c r="R195" s="191"/>
      <c r="S195" s="191"/>
      <c r="T195" s="191"/>
      <c r="U195" s="192"/>
      <c r="V195" s="155"/>
      <c r="W195" s="161" t="s">
        <v>380</v>
      </c>
      <c r="X195" s="161" t="s">
        <v>381</v>
      </c>
      <c r="Y195" s="161" t="s">
        <v>726</v>
      </c>
      <c r="Z195" s="162" t="s">
        <v>727</v>
      </c>
      <c r="AA195" s="163"/>
      <c r="AB195" s="162" t="s">
        <v>43</v>
      </c>
      <c r="AC195" s="163"/>
      <c r="AD195" s="163">
        <v>39</v>
      </c>
      <c r="AE195" s="164">
        <v>0</v>
      </c>
      <c r="AF195" s="160"/>
    </row>
    <row r="196" spans="1:32" s="136" customFormat="1" ht="14.45" customHeight="1" x14ac:dyDescent="0.2">
      <c r="A196" s="160" t="s">
        <v>668</v>
      </c>
      <c r="B196" s="160" t="s">
        <v>669</v>
      </c>
      <c r="C196" s="161" t="s">
        <v>652</v>
      </c>
      <c r="D196" s="161" t="s">
        <v>653</v>
      </c>
      <c r="E196" s="161"/>
      <c r="F196" s="162" t="s">
        <v>43</v>
      </c>
      <c r="G196" s="162"/>
      <c r="H196" s="163">
        <v>23</v>
      </c>
      <c r="I196" s="164">
        <v>0</v>
      </c>
      <c r="J196" s="163"/>
      <c r="K196" s="155"/>
      <c r="L196" s="160" t="s">
        <v>720</v>
      </c>
      <c r="M196" s="161" t="s">
        <v>721</v>
      </c>
      <c r="N196" s="161" t="s">
        <v>722</v>
      </c>
      <c r="O196" s="161" t="s">
        <v>723</v>
      </c>
      <c r="P196" s="163"/>
      <c r="Q196" s="162" t="s">
        <v>43</v>
      </c>
      <c r="R196" s="163"/>
      <c r="S196" s="163">
        <v>14</v>
      </c>
      <c r="T196" s="164">
        <v>0</v>
      </c>
      <c r="U196" s="160"/>
      <c r="V196" s="155"/>
      <c r="W196" s="161" t="s">
        <v>384</v>
      </c>
      <c r="X196" s="161" t="s">
        <v>385</v>
      </c>
      <c r="Y196" s="161" t="s">
        <v>726</v>
      </c>
      <c r="Z196" s="162" t="s">
        <v>727</v>
      </c>
      <c r="AA196" s="163"/>
      <c r="AB196" s="162" t="s">
        <v>43</v>
      </c>
      <c r="AC196" s="163"/>
      <c r="AD196" s="163">
        <v>57</v>
      </c>
      <c r="AE196" s="164">
        <v>0</v>
      </c>
      <c r="AF196" s="160"/>
    </row>
    <row r="197" spans="1:32" s="136" customFormat="1" ht="14.45" customHeight="1" x14ac:dyDescent="0.2">
      <c r="A197" s="160" t="s">
        <v>670</v>
      </c>
      <c r="B197" s="160" t="s">
        <v>671</v>
      </c>
      <c r="C197" s="161" t="s">
        <v>652</v>
      </c>
      <c r="D197" s="161" t="s">
        <v>653</v>
      </c>
      <c r="E197" s="161"/>
      <c r="F197" s="162" t="s">
        <v>43</v>
      </c>
      <c r="G197" s="162"/>
      <c r="H197" s="163">
        <v>23</v>
      </c>
      <c r="I197" s="164">
        <v>0</v>
      </c>
      <c r="J197" s="163"/>
      <c r="K197" s="155"/>
      <c r="L197" s="160" t="s">
        <v>720</v>
      </c>
      <c r="M197" s="161" t="s">
        <v>721</v>
      </c>
      <c r="N197" s="161" t="s">
        <v>722</v>
      </c>
      <c r="O197" s="161" t="s">
        <v>723</v>
      </c>
      <c r="P197" s="163"/>
      <c r="Q197" s="162" t="s">
        <v>70</v>
      </c>
      <c r="R197" s="163"/>
      <c r="S197" s="163">
        <v>18</v>
      </c>
      <c r="T197" s="164">
        <v>0</v>
      </c>
      <c r="U197" s="160"/>
      <c r="V197" s="155"/>
      <c r="W197" s="161" t="s">
        <v>386</v>
      </c>
      <c r="X197" s="161" t="s">
        <v>387</v>
      </c>
      <c r="Y197" s="161" t="s">
        <v>726</v>
      </c>
      <c r="Z197" s="162" t="s">
        <v>727</v>
      </c>
      <c r="AA197" s="163"/>
      <c r="AB197" s="162" t="s">
        <v>43</v>
      </c>
      <c r="AC197" s="163"/>
      <c r="AD197" s="163">
        <v>11</v>
      </c>
      <c r="AE197" s="164">
        <v>0</v>
      </c>
      <c r="AF197" s="160"/>
    </row>
    <row r="198" spans="1:32" s="136" customFormat="1" ht="14.45" customHeight="1" x14ac:dyDescent="0.25">
      <c r="A198" s="186" t="s">
        <v>619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</row>
    <row r="199" spans="1:32" s="136" customFormat="1" ht="24.95" customHeight="1" x14ac:dyDescent="0.25">
      <c r="A199" s="188" t="s">
        <v>37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392</v>
      </c>
      <c r="B203" s="160" t="s">
        <v>393</v>
      </c>
      <c r="C203" s="161" t="s">
        <v>726</v>
      </c>
      <c r="D203" s="161" t="s">
        <v>727</v>
      </c>
      <c r="E203" s="161"/>
      <c r="F203" s="162" t="s">
        <v>43</v>
      </c>
      <c r="G203" s="162"/>
      <c r="H203" s="163">
        <v>24</v>
      </c>
      <c r="I203" s="164">
        <v>0</v>
      </c>
      <c r="J203" s="163"/>
      <c r="K203" s="155"/>
      <c r="L203" s="160" t="s">
        <v>491</v>
      </c>
      <c r="M203" s="161" t="s">
        <v>492</v>
      </c>
      <c r="N203" s="161" t="s">
        <v>726</v>
      </c>
      <c r="O203" s="161" t="s">
        <v>727</v>
      </c>
      <c r="P203" s="163"/>
      <c r="Q203" s="162" t="s">
        <v>43</v>
      </c>
      <c r="R203" s="163"/>
      <c r="S203" s="163">
        <v>20</v>
      </c>
      <c r="T203" s="164">
        <v>0</v>
      </c>
      <c r="U203" s="160"/>
      <c r="V203" s="155"/>
      <c r="W203" s="161" t="s">
        <v>811</v>
      </c>
      <c r="X203" s="161" t="s">
        <v>812</v>
      </c>
      <c r="Y203" s="161" t="s">
        <v>807</v>
      </c>
      <c r="Z203" s="162" t="s">
        <v>808</v>
      </c>
      <c r="AA203" s="163"/>
      <c r="AB203" s="162" t="s">
        <v>43</v>
      </c>
      <c r="AC203" s="163"/>
      <c r="AD203" s="163">
        <v>22</v>
      </c>
      <c r="AE203" s="164">
        <v>0</v>
      </c>
      <c r="AF203" s="160"/>
    </row>
    <row r="204" spans="1:32" s="136" customFormat="1" ht="14.45" customHeight="1" x14ac:dyDescent="0.2">
      <c r="A204" s="160" t="s">
        <v>394</v>
      </c>
      <c r="B204" s="160" t="s">
        <v>395</v>
      </c>
      <c r="C204" s="161" t="s">
        <v>726</v>
      </c>
      <c r="D204" s="161" t="s">
        <v>727</v>
      </c>
      <c r="E204" s="161"/>
      <c r="F204" s="162" t="s">
        <v>43</v>
      </c>
      <c r="G204" s="162"/>
      <c r="H204" s="163">
        <v>18</v>
      </c>
      <c r="I204" s="164">
        <v>0</v>
      </c>
      <c r="J204" s="163"/>
      <c r="K204" s="155"/>
      <c r="L204" s="160" t="s">
        <v>491</v>
      </c>
      <c r="M204" s="161" t="s">
        <v>492</v>
      </c>
      <c r="N204" s="161" t="s">
        <v>726</v>
      </c>
      <c r="O204" s="161" t="s">
        <v>727</v>
      </c>
      <c r="P204" s="163"/>
      <c r="Q204" s="162" t="s">
        <v>70</v>
      </c>
      <c r="R204" s="163"/>
      <c r="S204" s="163">
        <v>24</v>
      </c>
      <c r="T204" s="164">
        <v>0</v>
      </c>
      <c r="U204" s="160"/>
      <c r="V204" s="155"/>
      <c r="W204" s="161" t="s">
        <v>813</v>
      </c>
      <c r="X204" s="161" t="s">
        <v>814</v>
      </c>
      <c r="Y204" s="161" t="s">
        <v>807</v>
      </c>
      <c r="Z204" s="162" t="s">
        <v>808</v>
      </c>
      <c r="AA204" s="163"/>
      <c r="AB204" s="162" t="s">
        <v>70</v>
      </c>
      <c r="AC204" s="163"/>
      <c r="AD204" s="163">
        <v>5</v>
      </c>
      <c r="AE204" s="164">
        <v>0</v>
      </c>
      <c r="AF204" s="160"/>
    </row>
    <row r="205" spans="1:32" s="136" customFormat="1" ht="14.45" customHeight="1" x14ac:dyDescent="0.2">
      <c r="A205" s="160" t="s">
        <v>396</v>
      </c>
      <c r="B205" s="160" t="s">
        <v>397</v>
      </c>
      <c r="C205" s="161" t="s">
        <v>726</v>
      </c>
      <c r="D205" s="161" t="s">
        <v>727</v>
      </c>
      <c r="E205" s="161"/>
      <c r="F205" s="162" t="s">
        <v>43</v>
      </c>
      <c r="G205" s="162"/>
      <c r="H205" s="163">
        <v>27</v>
      </c>
      <c r="I205" s="164">
        <v>0</v>
      </c>
      <c r="J205" s="163"/>
      <c r="K205" s="155"/>
      <c r="L205" s="160" t="s">
        <v>493</v>
      </c>
      <c r="M205" s="161" t="s">
        <v>494</v>
      </c>
      <c r="N205" s="161" t="s">
        <v>726</v>
      </c>
      <c r="O205" s="161" t="s">
        <v>727</v>
      </c>
      <c r="P205" s="163"/>
      <c r="Q205" s="162" t="s">
        <v>70</v>
      </c>
      <c r="R205" s="163"/>
      <c r="S205" s="163">
        <v>93</v>
      </c>
      <c r="T205" s="164">
        <v>0</v>
      </c>
      <c r="U205" s="160"/>
      <c r="V205" s="155"/>
      <c r="W205" s="161" t="s">
        <v>815</v>
      </c>
      <c r="X205" s="161" t="s">
        <v>816</v>
      </c>
      <c r="Y205" s="161" t="s">
        <v>807</v>
      </c>
      <c r="Z205" s="162" t="s">
        <v>808</v>
      </c>
      <c r="AA205" s="163"/>
      <c r="AB205" s="162" t="s">
        <v>43</v>
      </c>
      <c r="AC205" s="163"/>
      <c r="AD205" s="163">
        <v>14</v>
      </c>
      <c r="AE205" s="164">
        <v>0</v>
      </c>
      <c r="AF205" s="160"/>
    </row>
    <row r="206" spans="1:32" s="136" customFormat="1" ht="14.45" customHeight="1" x14ac:dyDescent="0.2">
      <c r="A206" s="160" t="s">
        <v>747</v>
      </c>
      <c r="B206" s="160" t="s">
        <v>748</v>
      </c>
      <c r="C206" s="161" t="s">
        <v>726</v>
      </c>
      <c r="D206" s="161" t="s">
        <v>727</v>
      </c>
      <c r="E206" s="161"/>
      <c r="F206" s="162" t="s">
        <v>70</v>
      </c>
      <c r="G206" s="162"/>
      <c r="H206" s="163">
        <v>26</v>
      </c>
      <c r="I206" s="164">
        <v>0</v>
      </c>
      <c r="J206" s="163"/>
      <c r="K206" s="155"/>
      <c r="L206" s="160" t="s">
        <v>769</v>
      </c>
      <c r="M206" s="161" t="s">
        <v>770</v>
      </c>
      <c r="N206" s="161" t="s">
        <v>726</v>
      </c>
      <c r="O206" s="161" t="s">
        <v>727</v>
      </c>
      <c r="P206" s="163"/>
      <c r="Q206" s="162" t="s">
        <v>43</v>
      </c>
      <c r="R206" s="163"/>
      <c r="S206" s="163">
        <v>18</v>
      </c>
      <c r="T206" s="164">
        <v>0</v>
      </c>
      <c r="U206" s="160"/>
      <c r="V206" s="155"/>
      <c r="W206" s="161" t="s">
        <v>817</v>
      </c>
      <c r="X206" s="161" t="s">
        <v>818</v>
      </c>
      <c r="Y206" s="161" t="s">
        <v>807</v>
      </c>
      <c r="Z206" s="162" t="s">
        <v>808</v>
      </c>
      <c r="AA206" s="163"/>
      <c r="AB206" s="162" t="s">
        <v>43</v>
      </c>
      <c r="AC206" s="163"/>
      <c r="AD206" s="163">
        <v>13</v>
      </c>
      <c r="AE206" s="164">
        <v>0</v>
      </c>
      <c r="AF206" s="160"/>
    </row>
    <row r="207" spans="1:32" s="136" customFormat="1" ht="14.45" customHeight="1" x14ac:dyDescent="0.2">
      <c r="A207" s="160" t="s">
        <v>398</v>
      </c>
      <c r="B207" s="160" t="s">
        <v>399</v>
      </c>
      <c r="C207" s="161" t="s">
        <v>726</v>
      </c>
      <c r="D207" s="161" t="s">
        <v>727</v>
      </c>
      <c r="E207" s="161"/>
      <c r="F207" s="162" t="s">
        <v>70</v>
      </c>
      <c r="G207" s="162"/>
      <c r="H207" s="163">
        <v>25</v>
      </c>
      <c r="I207" s="164">
        <v>0</v>
      </c>
      <c r="J207" s="163"/>
      <c r="K207" s="155"/>
      <c r="L207" s="160" t="s">
        <v>495</v>
      </c>
      <c r="M207" s="161" t="s">
        <v>496</v>
      </c>
      <c r="N207" s="161" t="s">
        <v>726</v>
      </c>
      <c r="O207" s="161" t="s">
        <v>727</v>
      </c>
      <c r="P207" s="163"/>
      <c r="Q207" s="162" t="s">
        <v>43</v>
      </c>
      <c r="R207" s="163"/>
      <c r="S207" s="163">
        <v>35</v>
      </c>
      <c r="T207" s="164">
        <v>0</v>
      </c>
      <c r="U207" s="160"/>
      <c r="V207" s="155"/>
      <c r="W207" s="161" t="s">
        <v>819</v>
      </c>
      <c r="X207" s="161" t="s">
        <v>820</v>
      </c>
      <c r="Y207" s="161" t="s">
        <v>807</v>
      </c>
      <c r="Z207" s="162" t="s">
        <v>808</v>
      </c>
      <c r="AA207" s="163"/>
      <c r="AB207" s="162" t="s">
        <v>43</v>
      </c>
      <c r="AC207" s="163"/>
      <c r="AD207" s="163">
        <v>1</v>
      </c>
      <c r="AE207" s="164">
        <v>0</v>
      </c>
      <c r="AF207" s="160"/>
    </row>
    <row r="208" spans="1:32" s="136" customFormat="1" ht="14.45" customHeight="1" x14ac:dyDescent="0.2">
      <c r="A208" s="160" t="s">
        <v>400</v>
      </c>
      <c r="B208" s="160" t="s">
        <v>401</v>
      </c>
      <c r="C208" s="161" t="s">
        <v>726</v>
      </c>
      <c r="D208" s="161" t="s">
        <v>727</v>
      </c>
      <c r="E208" s="161"/>
      <c r="F208" s="162" t="s">
        <v>43</v>
      </c>
      <c r="G208" s="162"/>
      <c r="H208" s="163">
        <v>33</v>
      </c>
      <c r="I208" s="164">
        <v>0</v>
      </c>
      <c r="J208" s="163"/>
      <c r="K208" s="155"/>
      <c r="L208" s="160" t="s">
        <v>771</v>
      </c>
      <c r="M208" s="161" t="s">
        <v>772</v>
      </c>
      <c r="N208" s="161" t="s">
        <v>726</v>
      </c>
      <c r="O208" s="161" t="s">
        <v>727</v>
      </c>
      <c r="P208" s="163"/>
      <c r="Q208" s="162" t="s">
        <v>70</v>
      </c>
      <c r="R208" s="163"/>
      <c r="S208" s="163">
        <v>20</v>
      </c>
      <c r="T208" s="164">
        <v>0</v>
      </c>
      <c r="U208" s="160"/>
      <c r="V208" s="155"/>
      <c r="W208" s="161" t="s">
        <v>821</v>
      </c>
      <c r="X208" s="161" t="s">
        <v>822</v>
      </c>
      <c r="Y208" s="161" t="s">
        <v>807</v>
      </c>
      <c r="Z208" s="162" t="s">
        <v>808</v>
      </c>
      <c r="AA208" s="163"/>
      <c r="AB208" s="162" t="s">
        <v>43</v>
      </c>
      <c r="AC208" s="163"/>
      <c r="AD208" s="163">
        <v>18</v>
      </c>
      <c r="AE208" s="164">
        <v>0</v>
      </c>
      <c r="AF208" s="160"/>
    </row>
    <row r="209" spans="1:32" s="136" customFormat="1" ht="14.45" customHeight="1" x14ac:dyDescent="0.2">
      <c r="A209" s="160" t="s">
        <v>749</v>
      </c>
      <c r="B209" s="160" t="s">
        <v>750</v>
      </c>
      <c r="C209" s="161" t="s">
        <v>726</v>
      </c>
      <c r="D209" s="161" t="s">
        <v>727</v>
      </c>
      <c r="E209" s="161"/>
      <c r="F209" s="162" t="s">
        <v>43</v>
      </c>
      <c r="G209" s="162"/>
      <c r="H209" s="163">
        <v>39</v>
      </c>
      <c r="I209" s="164">
        <v>0</v>
      </c>
      <c r="J209" s="163"/>
      <c r="K209" s="155"/>
      <c r="L209" s="160" t="s">
        <v>773</v>
      </c>
      <c r="M209" s="161" t="s">
        <v>774</v>
      </c>
      <c r="N209" s="161" t="s">
        <v>726</v>
      </c>
      <c r="O209" s="161" t="s">
        <v>727</v>
      </c>
      <c r="P209" s="163"/>
      <c r="Q209" s="162" t="s">
        <v>70</v>
      </c>
      <c r="R209" s="163"/>
      <c r="S209" s="163">
        <v>19</v>
      </c>
      <c r="T209" s="164">
        <v>0</v>
      </c>
      <c r="U209" s="160"/>
      <c r="V209" s="155"/>
      <c r="W209" s="161" t="s">
        <v>823</v>
      </c>
      <c r="X209" s="161" t="s">
        <v>824</v>
      </c>
      <c r="Y209" s="161" t="s">
        <v>807</v>
      </c>
      <c r="Z209" s="162" t="s">
        <v>808</v>
      </c>
      <c r="AA209" s="163"/>
      <c r="AB209" s="162" t="s">
        <v>43</v>
      </c>
      <c r="AC209" s="163"/>
      <c r="AD209" s="163">
        <v>11</v>
      </c>
      <c r="AE209" s="164">
        <v>0</v>
      </c>
      <c r="AF209" s="160"/>
    </row>
    <row r="210" spans="1:32" s="136" customFormat="1" ht="14.45" customHeight="1" x14ac:dyDescent="0.2">
      <c r="A210" s="160" t="s">
        <v>402</v>
      </c>
      <c r="B210" s="160" t="s">
        <v>403</v>
      </c>
      <c r="C210" s="161" t="s">
        <v>726</v>
      </c>
      <c r="D210" s="161" t="s">
        <v>727</v>
      </c>
      <c r="E210" s="161"/>
      <c r="F210" s="162" t="s">
        <v>43</v>
      </c>
      <c r="G210" s="162"/>
      <c r="H210" s="163">
        <v>24</v>
      </c>
      <c r="I210" s="164">
        <v>0</v>
      </c>
      <c r="J210" s="163"/>
      <c r="K210" s="155"/>
      <c r="L210" s="160" t="s">
        <v>775</v>
      </c>
      <c r="M210" s="161" t="s">
        <v>776</v>
      </c>
      <c r="N210" s="161" t="s">
        <v>726</v>
      </c>
      <c r="O210" s="161" t="s">
        <v>727</v>
      </c>
      <c r="P210" s="163"/>
      <c r="Q210" s="162" t="s">
        <v>43</v>
      </c>
      <c r="R210" s="163"/>
      <c r="S210" s="163">
        <v>19</v>
      </c>
      <c r="T210" s="164">
        <v>0</v>
      </c>
      <c r="U210" s="160"/>
      <c r="V210" s="155"/>
      <c r="W210" s="161" t="s">
        <v>825</v>
      </c>
      <c r="X210" s="161" t="s">
        <v>826</v>
      </c>
      <c r="Y210" s="161" t="s">
        <v>807</v>
      </c>
      <c r="Z210" s="162" t="s">
        <v>808</v>
      </c>
      <c r="AA210" s="163"/>
      <c r="AB210" s="162" t="s">
        <v>43</v>
      </c>
      <c r="AC210" s="163"/>
      <c r="AD210" s="163">
        <v>18</v>
      </c>
      <c r="AE210" s="164">
        <v>0</v>
      </c>
      <c r="AF210" s="160"/>
    </row>
    <row r="211" spans="1:32" s="136" customFormat="1" ht="14.45" customHeight="1" x14ac:dyDescent="0.2">
      <c r="A211" s="160" t="s">
        <v>406</v>
      </c>
      <c r="B211" s="160" t="s">
        <v>407</v>
      </c>
      <c r="C211" s="161" t="s">
        <v>726</v>
      </c>
      <c r="D211" s="161" t="s">
        <v>727</v>
      </c>
      <c r="E211" s="161"/>
      <c r="F211" s="162" t="s">
        <v>43</v>
      </c>
      <c r="G211" s="162"/>
      <c r="H211" s="163">
        <v>35</v>
      </c>
      <c r="I211" s="164">
        <v>0</v>
      </c>
      <c r="J211" s="163"/>
      <c r="K211" s="155"/>
      <c r="L211" s="160" t="s">
        <v>777</v>
      </c>
      <c r="M211" s="161" t="s">
        <v>778</v>
      </c>
      <c r="N211" s="161" t="s">
        <v>726</v>
      </c>
      <c r="O211" s="161" t="s">
        <v>727</v>
      </c>
      <c r="P211" s="163"/>
      <c r="Q211" s="162" t="s">
        <v>43</v>
      </c>
      <c r="R211" s="163"/>
      <c r="S211" s="163">
        <v>38</v>
      </c>
      <c r="T211" s="164">
        <v>0</v>
      </c>
      <c r="U211" s="160"/>
      <c r="V211" s="155"/>
      <c r="W211" s="161" t="s">
        <v>827</v>
      </c>
      <c r="X211" s="161" t="s">
        <v>828</v>
      </c>
      <c r="Y211" s="161" t="s">
        <v>807</v>
      </c>
      <c r="Z211" s="162" t="s">
        <v>808</v>
      </c>
      <c r="AA211" s="163"/>
      <c r="AB211" s="162" t="s">
        <v>43</v>
      </c>
      <c r="AC211" s="163"/>
      <c r="AD211" s="163">
        <v>11</v>
      </c>
      <c r="AE211" s="164">
        <v>0</v>
      </c>
      <c r="AF211" s="160"/>
    </row>
    <row r="212" spans="1:32" s="136" customFormat="1" ht="14.45" customHeight="1" x14ac:dyDescent="0.2">
      <c r="A212" s="160" t="s">
        <v>751</v>
      </c>
      <c r="B212" s="160" t="s">
        <v>752</v>
      </c>
      <c r="C212" s="161" t="s">
        <v>726</v>
      </c>
      <c r="D212" s="161" t="s">
        <v>727</v>
      </c>
      <c r="E212" s="161"/>
      <c r="F212" s="162" t="s">
        <v>43</v>
      </c>
      <c r="G212" s="162"/>
      <c r="H212" s="163">
        <v>25</v>
      </c>
      <c r="I212" s="164">
        <v>0</v>
      </c>
      <c r="J212" s="163"/>
      <c r="K212" s="155"/>
      <c r="L212" s="160" t="s">
        <v>501</v>
      </c>
      <c r="M212" s="161" t="s">
        <v>502</v>
      </c>
      <c r="N212" s="161" t="s">
        <v>726</v>
      </c>
      <c r="O212" s="161" t="s">
        <v>727</v>
      </c>
      <c r="P212" s="163"/>
      <c r="Q212" s="162" t="s">
        <v>43</v>
      </c>
      <c r="R212" s="163"/>
      <c r="S212" s="163">
        <v>28</v>
      </c>
      <c r="T212" s="164">
        <v>0</v>
      </c>
      <c r="U212" s="160"/>
      <c r="V212" s="155"/>
      <c r="W212" s="161" t="s">
        <v>829</v>
      </c>
      <c r="X212" s="161" t="s">
        <v>830</v>
      </c>
      <c r="Y212" s="161" t="s">
        <v>807</v>
      </c>
      <c r="Z212" s="162" t="s">
        <v>808</v>
      </c>
      <c r="AA212" s="163"/>
      <c r="AB212" s="162" t="s">
        <v>43</v>
      </c>
      <c r="AC212" s="163"/>
      <c r="AD212" s="163">
        <v>8</v>
      </c>
      <c r="AE212" s="164">
        <v>0</v>
      </c>
      <c r="AF212" s="160"/>
    </row>
    <row r="213" spans="1:32" s="136" customFormat="1" ht="14.45" customHeight="1" x14ac:dyDescent="0.2">
      <c r="A213" s="160" t="s">
        <v>414</v>
      </c>
      <c r="B213" s="160" t="s">
        <v>415</v>
      </c>
      <c r="C213" s="161" t="s">
        <v>726</v>
      </c>
      <c r="D213" s="161" t="s">
        <v>727</v>
      </c>
      <c r="E213" s="161"/>
      <c r="F213" s="162" t="s">
        <v>70</v>
      </c>
      <c r="G213" s="162"/>
      <c r="H213" s="163">
        <v>8</v>
      </c>
      <c r="I213" s="164">
        <v>0</v>
      </c>
      <c r="J213" s="163"/>
      <c r="K213" s="155"/>
      <c r="L213" s="160" t="s">
        <v>503</v>
      </c>
      <c r="M213" s="161" t="s">
        <v>504</v>
      </c>
      <c r="N213" s="161" t="s">
        <v>726</v>
      </c>
      <c r="O213" s="161" t="s">
        <v>727</v>
      </c>
      <c r="P213" s="163"/>
      <c r="Q213" s="162" t="s">
        <v>70</v>
      </c>
      <c r="R213" s="163"/>
      <c r="S213" s="163">
        <v>13</v>
      </c>
      <c r="T213" s="164">
        <v>0</v>
      </c>
      <c r="U213" s="160"/>
      <c r="V213" s="155"/>
      <c r="W213" s="161" t="s">
        <v>831</v>
      </c>
      <c r="X213" s="161" t="s">
        <v>832</v>
      </c>
      <c r="Y213" s="161" t="s">
        <v>807</v>
      </c>
      <c r="Z213" s="162" t="s">
        <v>808</v>
      </c>
      <c r="AA213" s="163"/>
      <c r="AB213" s="162" t="s">
        <v>43</v>
      </c>
      <c r="AC213" s="163"/>
      <c r="AD213" s="163">
        <v>5</v>
      </c>
      <c r="AE213" s="164">
        <v>0</v>
      </c>
      <c r="AF213" s="160"/>
    </row>
    <row r="214" spans="1:32" s="136" customFormat="1" ht="14.45" customHeight="1" x14ac:dyDescent="0.2">
      <c r="A214" s="160" t="s">
        <v>753</v>
      </c>
      <c r="B214" s="160" t="s">
        <v>754</v>
      </c>
      <c r="C214" s="161" t="s">
        <v>726</v>
      </c>
      <c r="D214" s="161" t="s">
        <v>727</v>
      </c>
      <c r="E214" s="161"/>
      <c r="F214" s="162" t="s">
        <v>43</v>
      </c>
      <c r="G214" s="162"/>
      <c r="H214" s="163">
        <v>55</v>
      </c>
      <c r="I214" s="164">
        <v>0</v>
      </c>
      <c r="J214" s="163"/>
      <c r="K214" s="155"/>
      <c r="L214" s="160" t="s">
        <v>505</v>
      </c>
      <c r="M214" s="161" t="s">
        <v>506</v>
      </c>
      <c r="N214" s="161" t="s">
        <v>726</v>
      </c>
      <c r="O214" s="161" t="s">
        <v>727</v>
      </c>
      <c r="P214" s="163"/>
      <c r="Q214" s="162" t="s">
        <v>70</v>
      </c>
      <c r="R214" s="163"/>
      <c r="S214" s="163">
        <v>35</v>
      </c>
      <c r="T214" s="164">
        <v>0</v>
      </c>
      <c r="U214" s="160"/>
      <c r="V214" s="155"/>
      <c r="W214" s="161" t="s">
        <v>833</v>
      </c>
      <c r="X214" s="161" t="s">
        <v>834</v>
      </c>
      <c r="Y214" s="161" t="s">
        <v>807</v>
      </c>
      <c r="Z214" s="162" t="s">
        <v>808</v>
      </c>
      <c r="AA214" s="163"/>
      <c r="AB214" s="162" t="s">
        <v>43</v>
      </c>
      <c r="AC214" s="163"/>
      <c r="AD214" s="163">
        <v>16</v>
      </c>
      <c r="AE214" s="164">
        <v>0</v>
      </c>
      <c r="AF214" s="160"/>
    </row>
    <row r="215" spans="1:32" s="136" customFormat="1" ht="14.45" customHeight="1" x14ac:dyDescent="0.2">
      <c r="A215" s="160" t="s">
        <v>755</v>
      </c>
      <c r="B215" s="160" t="s">
        <v>756</v>
      </c>
      <c r="C215" s="161" t="s">
        <v>726</v>
      </c>
      <c r="D215" s="161" t="s">
        <v>727</v>
      </c>
      <c r="E215" s="161"/>
      <c r="F215" s="162" t="s">
        <v>43</v>
      </c>
      <c r="G215" s="162"/>
      <c r="H215" s="163">
        <v>25</v>
      </c>
      <c r="I215" s="164">
        <v>0</v>
      </c>
      <c r="J215" s="163"/>
      <c r="K215" s="155"/>
      <c r="L215" s="160" t="s">
        <v>511</v>
      </c>
      <c r="M215" s="161" t="s">
        <v>512</v>
      </c>
      <c r="N215" s="161" t="s">
        <v>726</v>
      </c>
      <c r="O215" s="161" t="s">
        <v>727</v>
      </c>
      <c r="P215" s="163"/>
      <c r="Q215" s="162" t="s">
        <v>43</v>
      </c>
      <c r="R215" s="163"/>
      <c r="S215" s="163">
        <v>33</v>
      </c>
      <c r="T215" s="164">
        <v>0</v>
      </c>
      <c r="U215" s="160"/>
      <c r="V215" s="155"/>
      <c r="W215" s="161" t="s">
        <v>835</v>
      </c>
      <c r="X215" s="161" t="s">
        <v>836</v>
      </c>
      <c r="Y215" s="161" t="s">
        <v>807</v>
      </c>
      <c r="Z215" s="162" t="s">
        <v>808</v>
      </c>
      <c r="AA215" s="163"/>
      <c r="AB215" s="162" t="s">
        <v>43</v>
      </c>
      <c r="AC215" s="163"/>
      <c r="AD215" s="163">
        <v>14</v>
      </c>
      <c r="AE215" s="164">
        <v>0</v>
      </c>
      <c r="AF215" s="160"/>
    </row>
    <row r="216" spans="1:32" s="136" customFormat="1" ht="14.45" customHeight="1" x14ac:dyDescent="0.2">
      <c r="A216" s="160" t="s">
        <v>757</v>
      </c>
      <c r="B216" s="160" t="s">
        <v>758</v>
      </c>
      <c r="C216" s="161" t="s">
        <v>726</v>
      </c>
      <c r="D216" s="161" t="s">
        <v>727</v>
      </c>
      <c r="E216" s="161"/>
      <c r="F216" s="162" t="s">
        <v>43</v>
      </c>
      <c r="G216" s="162"/>
      <c r="H216" s="163">
        <v>42</v>
      </c>
      <c r="I216" s="164">
        <v>0</v>
      </c>
      <c r="J216" s="163"/>
      <c r="K216" s="155"/>
      <c r="L216" s="160" t="s">
        <v>54</v>
      </c>
      <c r="M216" s="161" t="s">
        <v>55</v>
      </c>
      <c r="N216" s="161" t="s">
        <v>726</v>
      </c>
      <c r="O216" s="161" t="s">
        <v>727</v>
      </c>
      <c r="P216" s="163"/>
      <c r="Q216" s="162" t="s">
        <v>43</v>
      </c>
      <c r="R216" s="163"/>
      <c r="S216" s="163">
        <v>15</v>
      </c>
      <c r="T216" s="164">
        <v>0</v>
      </c>
      <c r="U216" s="160"/>
      <c r="V216" s="155"/>
      <c r="W216" s="161" t="s">
        <v>837</v>
      </c>
      <c r="X216" s="161" t="s">
        <v>838</v>
      </c>
      <c r="Y216" s="161" t="s">
        <v>807</v>
      </c>
      <c r="Z216" s="162" t="s">
        <v>808</v>
      </c>
      <c r="AA216" s="163"/>
      <c r="AB216" s="162" t="s">
        <v>43</v>
      </c>
      <c r="AC216" s="163"/>
      <c r="AD216" s="163">
        <v>5</v>
      </c>
      <c r="AE216" s="164">
        <v>0</v>
      </c>
      <c r="AF216" s="160"/>
    </row>
    <row r="217" spans="1:32" s="136" customFormat="1" ht="14.45" customHeight="1" x14ac:dyDescent="0.2">
      <c r="A217" s="160" t="s">
        <v>759</v>
      </c>
      <c r="B217" s="160" t="s">
        <v>760</v>
      </c>
      <c r="C217" s="161" t="s">
        <v>726</v>
      </c>
      <c r="D217" s="161" t="s">
        <v>727</v>
      </c>
      <c r="E217" s="161"/>
      <c r="F217" s="162" t="s">
        <v>70</v>
      </c>
      <c r="G217" s="162"/>
      <c r="H217" s="163">
        <v>28</v>
      </c>
      <c r="I217" s="164">
        <v>0</v>
      </c>
      <c r="J217" s="163"/>
      <c r="K217" s="155"/>
      <c r="L217" s="160" t="s">
        <v>513</v>
      </c>
      <c r="M217" s="161" t="s">
        <v>514</v>
      </c>
      <c r="N217" s="161" t="s">
        <v>726</v>
      </c>
      <c r="O217" s="161" t="s">
        <v>727</v>
      </c>
      <c r="P217" s="163"/>
      <c r="Q217" s="162" t="s">
        <v>43</v>
      </c>
      <c r="R217" s="163"/>
      <c r="S217" s="163">
        <v>38</v>
      </c>
      <c r="T217" s="164">
        <v>0</v>
      </c>
      <c r="U217" s="160"/>
      <c r="V217" s="155"/>
      <c r="W217" s="161" t="s">
        <v>839</v>
      </c>
      <c r="X217" s="161" t="s">
        <v>840</v>
      </c>
      <c r="Y217" s="161" t="s">
        <v>807</v>
      </c>
      <c r="Z217" s="162" t="s">
        <v>808</v>
      </c>
      <c r="AA217" s="163"/>
      <c r="AB217" s="162" t="s">
        <v>43</v>
      </c>
      <c r="AC217" s="163"/>
      <c r="AD217" s="163">
        <v>14</v>
      </c>
      <c r="AE217" s="164">
        <v>0</v>
      </c>
      <c r="AF217" s="160"/>
    </row>
    <row r="218" spans="1:32" s="136" customFormat="1" ht="14.45" customHeight="1" x14ac:dyDescent="0.2">
      <c r="A218" s="160" t="s">
        <v>422</v>
      </c>
      <c r="B218" s="160" t="s">
        <v>423</v>
      </c>
      <c r="C218" s="161" t="s">
        <v>726</v>
      </c>
      <c r="D218" s="161" t="s">
        <v>727</v>
      </c>
      <c r="E218" s="161"/>
      <c r="F218" s="162" t="s">
        <v>70</v>
      </c>
      <c r="G218" s="162"/>
      <c r="H218" s="163">
        <v>21</v>
      </c>
      <c r="I218" s="164">
        <v>0</v>
      </c>
      <c r="J218" s="163"/>
      <c r="K218" s="155"/>
      <c r="L218" s="160" t="s">
        <v>515</v>
      </c>
      <c r="M218" s="161" t="s">
        <v>516</v>
      </c>
      <c r="N218" s="161" t="s">
        <v>726</v>
      </c>
      <c r="O218" s="161" t="s">
        <v>727</v>
      </c>
      <c r="P218" s="163"/>
      <c r="Q218" s="162" t="s">
        <v>43</v>
      </c>
      <c r="R218" s="163"/>
      <c r="S218" s="163">
        <v>32</v>
      </c>
      <c r="T218" s="164">
        <v>0</v>
      </c>
      <c r="U218" s="160"/>
      <c r="V218" s="155"/>
      <c r="W218" s="161" t="s">
        <v>841</v>
      </c>
      <c r="X218" s="161" t="s">
        <v>842</v>
      </c>
      <c r="Y218" s="161" t="s">
        <v>807</v>
      </c>
      <c r="Z218" s="162" t="s">
        <v>808</v>
      </c>
      <c r="AA218" s="163"/>
      <c r="AB218" s="162" t="s">
        <v>43</v>
      </c>
      <c r="AC218" s="163"/>
      <c r="AD218" s="163">
        <v>6</v>
      </c>
      <c r="AE218" s="164">
        <v>0</v>
      </c>
      <c r="AF218" s="160"/>
    </row>
    <row r="219" spans="1:32" s="136" customFormat="1" ht="14.45" customHeight="1" x14ac:dyDescent="0.2">
      <c r="A219" s="160" t="s">
        <v>428</v>
      </c>
      <c r="B219" s="160" t="s">
        <v>429</v>
      </c>
      <c r="C219" s="161" t="s">
        <v>726</v>
      </c>
      <c r="D219" s="161" t="s">
        <v>727</v>
      </c>
      <c r="E219" s="161"/>
      <c r="F219" s="162" t="s">
        <v>43</v>
      </c>
      <c r="G219" s="162"/>
      <c r="H219" s="163">
        <v>20</v>
      </c>
      <c r="I219" s="164">
        <v>0</v>
      </c>
      <c r="J219" s="163"/>
      <c r="K219" s="155"/>
      <c r="L219" s="160" t="s">
        <v>517</v>
      </c>
      <c r="M219" s="161" t="s">
        <v>518</v>
      </c>
      <c r="N219" s="161" t="s">
        <v>726</v>
      </c>
      <c r="O219" s="161" t="s">
        <v>727</v>
      </c>
      <c r="P219" s="163"/>
      <c r="Q219" s="162" t="s">
        <v>43</v>
      </c>
      <c r="R219" s="163"/>
      <c r="S219" s="163">
        <v>23</v>
      </c>
      <c r="T219" s="164">
        <v>0</v>
      </c>
      <c r="U219" s="160"/>
      <c r="V219" s="155"/>
      <c r="W219" s="161" t="s">
        <v>843</v>
      </c>
      <c r="X219" s="161" t="s">
        <v>844</v>
      </c>
      <c r="Y219" s="161" t="s">
        <v>807</v>
      </c>
      <c r="Z219" s="162" t="s">
        <v>808</v>
      </c>
      <c r="AA219" s="163"/>
      <c r="AB219" s="162" t="s">
        <v>43</v>
      </c>
      <c r="AC219" s="163"/>
      <c r="AD219" s="163">
        <v>7</v>
      </c>
      <c r="AE219" s="164">
        <v>0</v>
      </c>
      <c r="AF219" s="160"/>
    </row>
    <row r="220" spans="1:32" s="136" customFormat="1" ht="14.45" customHeight="1" x14ac:dyDescent="0.2">
      <c r="A220" s="160" t="s">
        <v>443</v>
      </c>
      <c r="B220" s="160" t="s">
        <v>444</v>
      </c>
      <c r="C220" s="161" t="s">
        <v>726</v>
      </c>
      <c r="D220" s="161" t="s">
        <v>727</v>
      </c>
      <c r="E220" s="161"/>
      <c r="F220" s="162" t="s">
        <v>43</v>
      </c>
      <c r="G220" s="162"/>
      <c r="H220" s="163">
        <v>22</v>
      </c>
      <c r="I220" s="164">
        <v>0</v>
      </c>
      <c r="J220" s="163"/>
      <c r="K220" s="155"/>
      <c r="L220" s="160" t="s">
        <v>521</v>
      </c>
      <c r="M220" s="161" t="s">
        <v>522</v>
      </c>
      <c r="N220" s="161" t="s">
        <v>726</v>
      </c>
      <c r="O220" s="161" t="s">
        <v>727</v>
      </c>
      <c r="P220" s="163"/>
      <c r="Q220" s="162" t="s">
        <v>43</v>
      </c>
      <c r="R220" s="163"/>
      <c r="S220" s="163">
        <v>110</v>
      </c>
      <c r="T220" s="164">
        <v>0</v>
      </c>
      <c r="U220" s="160"/>
      <c r="V220" s="155"/>
      <c r="W220" s="161" t="s">
        <v>845</v>
      </c>
      <c r="X220" s="161" t="s">
        <v>846</v>
      </c>
      <c r="Y220" s="161" t="s">
        <v>807</v>
      </c>
      <c r="Z220" s="162" t="s">
        <v>808</v>
      </c>
      <c r="AA220" s="163"/>
      <c r="AB220" s="162" t="s">
        <v>43</v>
      </c>
      <c r="AC220" s="163"/>
      <c r="AD220" s="163">
        <v>11</v>
      </c>
      <c r="AE220" s="164">
        <v>0</v>
      </c>
      <c r="AF220" s="160"/>
    </row>
    <row r="221" spans="1:32" s="136" customFormat="1" ht="14.45" customHeight="1" x14ac:dyDescent="0.2">
      <c r="A221" s="160" t="s">
        <v>445</v>
      </c>
      <c r="B221" s="160" t="s">
        <v>446</v>
      </c>
      <c r="C221" s="161" t="s">
        <v>726</v>
      </c>
      <c r="D221" s="161" t="s">
        <v>727</v>
      </c>
      <c r="E221" s="161"/>
      <c r="F221" s="162" t="s">
        <v>43</v>
      </c>
      <c r="G221" s="162"/>
      <c r="H221" s="163">
        <v>22</v>
      </c>
      <c r="I221" s="164">
        <v>0</v>
      </c>
      <c r="J221" s="163"/>
      <c r="K221" s="155"/>
      <c r="L221" s="160" t="s">
        <v>527</v>
      </c>
      <c r="M221" s="161" t="s">
        <v>528</v>
      </c>
      <c r="N221" s="161" t="s">
        <v>726</v>
      </c>
      <c r="O221" s="161" t="s">
        <v>727</v>
      </c>
      <c r="P221" s="163"/>
      <c r="Q221" s="162" t="s">
        <v>43</v>
      </c>
      <c r="R221" s="163"/>
      <c r="S221" s="163">
        <v>20</v>
      </c>
      <c r="T221" s="164">
        <v>0</v>
      </c>
      <c r="U221" s="160"/>
      <c r="V221" s="155"/>
      <c r="W221" s="161" t="s">
        <v>847</v>
      </c>
      <c r="X221" s="161" t="s">
        <v>848</v>
      </c>
      <c r="Y221" s="161" t="s">
        <v>807</v>
      </c>
      <c r="Z221" s="162" t="s">
        <v>808</v>
      </c>
      <c r="AA221" s="163"/>
      <c r="AB221" s="162" t="s">
        <v>43</v>
      </c>
      <c r="AC221" s="163"/>
      <c r="AD221" s="163">
        <v>11</v>
      </c>
      <c r="AE221" s="164">
        <v>0</v>
      </c>
      <c r="AF221" s="160"/>
    </row>
    <row r="222" spans="1:32" s="136" customFormat="1" ht="14.45" customHeight="1" x14ac:dyDescent="0.2">
      <c r="A222" s="160" t="s">
        <v>447</v>
      </c>
      <c r="B222" s="160" t="s">
        <v>448</v>
      </c>
      <c r="C222" s="161" t="s">
        <v>726</v>
      </c>
      <c r="D222" s="161" t="s">
        <v>727</v>
      </c>
      <c r="E222" s="161"/>
      <c r="F222" s="162" t="s">
        <v>43</v>
      </c>
      <c r="G222" s="162"/>
      <c r="H222" s="163">
        <v>22</v>
      </c>
      <c r="I222" s="164">
        <v>0</v>
      </c>
      <c r="J222" s="163"/>
      <c r="K222" s="155"/>
      <c r="L222" s="160" t="s">
        <v>779</v>
      </c>
      <c r="M222" s="161" t="s">
        <v>780</v>
      </c>
      <c r="N222" s="161" t="s">
        <v>726</v>
      </c>
      <c r="O222" s="161" t="s">
        <v>727</v>
      </c>
      <c r="P222" s="163"/>
      <c r="Q222" s="162" t="s">
        <v>43</v>
      </c>
      <c r="R222" s="163"/>
      <c r="S222" s="163">
        <v>23</v>
      </c>
      <c r="T222" s="164">
        <v>0</v>
      </c>
      <c r="U222" s="160"/>
      <c r="V222" s="155"/>
      <c r="W222" s="161" t="s">
        <v>849</v>
      </c>
      <c r="X222" s="161" t="s">
        <v>850</v>
      </c>
      <c r="Y222" s="161" t="s">
        <v>807</v>
      </c>
      <c r="Z222" s="162" t="s">
        <v>808</v>
      </c>
      <c r="AA222" s="163"/>
      <c r="AB222" s="162" t="s">
        <v>43</v>
      </c>
      <c r="AC222" s="163"/>
      <c r="AD222" s="163">
        <v>8</v>
      </c>
      <c r="AE222" s="164">
        <v>0</v>
      </c>
      <c r="AF222" s="160"/>
    </row>
    <row r="223" spans="1:32" s="136" customFormat="1" ht="14.45" customHeight="1" x14ac:dyDescent="0.2">
      <c r="A223" s="160" t="s">
        <v>449</v>
      </c>
      <c r="B223" s="160" t="s">
        <v>450</v>
      </c>
      <c r="C223" s="161" t="s">
        <v>726</v>
      </c>
      <c r="D223" s="161" t="s">
        <v>727</v>
      </c>
      <c r="E223" s="161"/>
      <c r="F223" s="162" t="s">
        <v>43</v>
      </c>
      <c r="G223" s="162"/>
      <c r="H223" s="163">
        <v>15</v>
      </c>
      <c r="I223" s="164">
        <v>0</v>
      </c>
      <c r="J223" s="163"/>
      <c r="K223" s="155"/>
      <c r="L223" s="150" t="s">
        <v>781</v>
      </c>
      <c r="M223" s="161"/>
      <c r="N223" s="161"/>
      <c r="O223" s="161"/>
      <c r="P223" s="163"/>
      <c r="Q223" s="162"/>
      <c r="R223" s="163"/>
      <c r="S223" s="163">
        <f>(SUM(AD164:AD197) + SUM(H203:H237) + SUM(S203:S222))</f>
        <v>2750</v>
      </c>
      <c r="T223" s="164">
        <f>(SUM(AE164:AE197) + SUM(I203:I237) + SUM(T203:T222))</f>
        <v>0</v>
      </c>
      <c r="U223" s="160">
        <f>(SUM(AF164:AF197) + SUM(J203:J237) + SUM(U203:U222))</f>
        <v>0</v>
      </c>
      <c r="V223" s="155"/>
      <c r="W223" s="161" t="s">
        <v>851</v>
      </c>
      <c r="X223" s="161" t="s">
        <v>852</v>
      </c>
      <c r="Y223" s="161" t="s">
        <v>807</v>
      </c>
      <c r="Z223" s="162" t="s">
        <v>808</v>
      </c>
      <c r="AA223" s="163"/>
      <c r="AB223" s="162" t="s">
        <v>43</v>
      </c>
      <c r="AC223" s="163"/>
      <c r="AD223" s="163">
        <v>34</v>
      </c>
      <c r="AE223" s="164">
        <v>0</v>
      </c>
      <c r="AF223" s="160"/>
    </row>
    <row r="224" spans="1:32" s="136" customFormat="1" ht="14.45" customHeight="1" x14ac:dyDescent="0.25">
      <c r="A224" s="160" t="s">
        <v>453</v>
      </c>
      <c r="B224" s="160" t="s">
        <v>454</v>
      </c>
      <c r="C224" s="161" t="s">
        <v>726</v>
      </c>
      <c r="D224" s="161" t="s">
        <v>727</v>
      </c>
      <c r="E224" s="161"/>
      <c r="F224" s="162" t="s">
        <v>43</v>
      </c>
      <c r="G224" s="162"/>
      <c r="H224" s="163">
        <v>18</v>
      </c>
      <c r="I224" s="164">
        <v>0</v>
      </c>
      <c r="J224" s="163"/>
      <c r="K224" s="155"/>
      <c r="L224" s="190" t="s">
        <v>782</v>
      </c>
      <c r="M224" s="191"/>
      <c r="N224" s="191"/>
      <c r="O224" s="191"/>
      <c r="P224" s="191"/>
      <c r="Q224" s="191"/>
      <c r="R224" s="191"/>
      <c r="S224" s="191"/>
      <c r="T224" s="191"/>
      <c r="U224" s="192"/>
      <c r="V224" s="155"/>
      <c r="W224" s="161" t="s">
        <v>853</v>
      </c>
      <c r="X224" s="161" t="s">
        <v>854</v>
      </c>
      <c r="Y224" s="161" t="s">
        <v>807</v>
      </c>
      <c r="Z224" s="162" t="s">
        <v>808</v>
      </c>
      <c r="AA224" s="163"/>
      <c r="AB224" s="162" t="s">
        <v>43</v>
      </c>
      <c r="AC224" s="163"/>
      <c r="AD224" s="163">
        <v>36</v>
      </c>
      <c r="AE224" s="164">
        <v>0</v>
      </c>
      <c r="AF224" s="160"/>
    </row>
    <row r="225" spans="1:32" s="136" customFormat="1" ht="14.45" customHeight="1" x14ac:dyDescent="0.2">
      <c r="A225" s="160" t="s">
        <v>761</v>
      </c>
      <c r="B225" s="160" t="s">
        <v>762</v>
      </c>
      <c r="C225" s="161" t="s">
        <v>726</v>
      </c>
      <c r="D225" s="161" t="s">
        <v>727</v>
      </c>
      <c r="E225" s="161"/>
      <c r="F225" s="162" t="s">
        <v>43</v>
      </c>
      <c r="G225" s="162"/>
      <c r="H225" s="163">
        <v>70</v>
      </c>
      <c r="I225" s="164">
        <v>0</v>
      </c>
      <c r="J225" s="163"/>
      <c r="K225" s="155"/>
      <c r="L225" s="160" t="s">
        <v>783</v>
      </c>
      <c r="M225" s="161" t="s">
        <v>784</v>
      </c>
      <c r="N225" s="161" t="s">
        <v>785</v>
      </c>
      <c r="O225" s="161" t="s">
        <v>786</v>
      </c>
      <c r="P225" s="163"/>
      <c r="Q225" s="162" t="s">
        <v>70</v>
      </c>
      <c r="R225" s="163"/>
      <c r="S225" s="163">
        <v>4</v>
      </c>
      <c r="T225" s="164">
        <v>0</v>
      </c>
      <c r="U225" s="160"/>
      <c r="V225" s="155"/>
      <c r="W225" s="161" t="s">
        <v>855</v>
      </c>
      <c r="X225" s="161" t="s">
        <v>856</v>
      </c>
      <c r="Y225" s="161" t="s">
        <v>807</v>
      </c>
      <c r="Z225" s="162" t="s">
        <v>808</v>
      </c>
      <c r="AA225" s="163"/>
      <c r="AB225" s="162" t="s">
        <v>70</v>
      </c>
      <c r="AC225" s="163"/>
      <c r="AD225" s="163">
        <v>32</v>
      </c>
      <c r="AE225" s="164">
        <v>0</v>
      </c>
      <c r="AF225" s="160"/>
    </row>
    <row r="226" spans="1:32" s="136" customFormat="1" ht="14.45" customHeight="1" x14ac:dyDescent="0.2">
      <c r="A226" s="160" t="s">
        <v>457</v>
      </c>
      <c r="B226" s="160" t="s">
        <v>458</v>
      </c>
      <c r="C226" s="161" t="s">
        <v>726</v>
      </c>
      <c r="D226" s="161" t="s">
        <v>727</v>
      </c>
      <c r="E226" s="161"/>
      <c r="F226" s="162" t="s">
        <v>43</v>
      </c>
      <c r="G226" s="162"/>
      <c r="H226" s="163">
        <v>40</v>
      </c>
      <c r="I226" s="164">
        <v>0</v>
      </c>
      <c r="J226" s="163"/>
      <c r="K226" s="155"/>
      <c r="L226" s="160" t="s">
        <v>787</v>
      </c>
      <c r="M226" s="161" t="s">
        <v>788</v>
      </c>
      <c r="N226" s="161" t="s">
        <v>785</v>
      </c>
      <c r="O226" s="161" t="s">
        <v>786</v>
      </c>
      <c r="P226" s="163"/>
      <c r="Q226" s="162" t="s">
        <v>70</v>
      </c>
      <c r="R226" s="163"/>
      <c r="S226" s="163">
        <v>4</v>
      </c>
      <c r="T226" s="164">
        <v>0</v>
      </c>
      <c r="U226" s="160"/>
      <c r="V226" s="155"/>
      <c r="W226" s="161" t="s">
        <v>857</v>
      </c>
      <c r="X226" s="161" t="s">
        <v>858</v>
      </c>
      <c r="Y226" s="161" t="s">
        <v>807</v>
      </c>
      <c r="Z226" s="162" t="s">
        <v>808</v>
      </c>
      <c r="AA226" s="163"/>
      <c r="AB226" s="162" t="s">
        <v>43</v>
      </c>
      <c r="AC226" s="163"/>
      <c r="AD226" s="163">
        <v>13</v>
      </c>
      <c r="AE226" s="164">
        <v>0</v>
      </c>
      <c r="AF226" s="160"/>
    </row>
    <row r="227" spans="1:32" s="136" customFormat="1" ht="14.45" customHeight="1" x14ac:dyDescent="0.2">
      <c r="A227" s="160" t="s">
        <v>465</v>
      </c>
      <c r="B227" s="160" t="s">
        <v>466</v>
      </c>
      <c r="C227" s="161" t="s">
        <v>726</v>
      </c>
      <c r="D227" s="161" t="s">
        <v>727</v>
      </c>
      <c r="E227" s="161"/>
      <c r="F227" s="162" t="s">
        <v>43</v>
      </c>
      <c r="G227" s="162"/>
      <c r="H227" s="163">
        <v>16</v>
      </c>
      <c r="I227" s="164">
        <v>0</v>
      </c>
      <c r="J227" s="163"/>
      <c r="K227" s="155"/>
      <c r="L227" s="160" t="s">
        <v>789</v>
      </c>
      <c r="M227" s="161" t="s">
        <v>790</v>
      </c>
      <c r="N227" s="161" t="s">
        <v>785</v>
      </c>
      <c r="O227" s="161" t="s">
        <v>786</v>
      </c>
      <c r="P227" s="163"/>
      <c r="Q227" s="162" t="s">
        <v>70</v>
      </c>
      <c r="R227" s="163"/>
      <c r="S227" s="163">
        <v>3</v>
      </c>
      <c r="T227" s="164">
        <v>0</v>
      </c>
      <c r="U227" s="160"/>
      <c r="V227" s="155"/>
      <c r="W227" s="161" t="s">
        <v>859</v>
      </c>
      <c r="X227" s="161" t="s">
        <v>860</v>
      </c>
      <c r="Y227" s="161" t="s">
        <v>807</v>
      </c>
      <c r="Z227" s="162" t="s">
        <v>808</v>
      </c>
      <c r="AA227" s="163"/>
      <c r="AB227" s="162" t="s">
        <v>43</v>
      </c>
      <c r="AC227" s="163"/>
      <c r="AD227" s="163">
        <v>10</v>
      </c>
      <c r="AE227" s="164">
        <v>0</v>
      </c>
      <c r="AF227" s="160"/>
    </row>
    <row r="228" spans="1:32" s="136" customFormat="1" ht="14.45" customHeight="1" x14ac:dyDescent="0.2">
      <c r="A228" s="160" t="s">
        <v>467</v>
      </c>
      <c r="B228" s="160" t="s">
        <v>468</v>
      </c>
      <c r="C228" s="161" t="s">
        <v>726</v>
      </c>
      <c r="D228" s="161" t="s">
        <v>727</v>
      </c>
      <c r="E228" s="161"/>
      <c r="F228" s="162" t="s">
        <v>43</v>
      </c>
      <c r="G228" s="162"/>
      <c r="H228" s="163">
        <v>9</v>
      </c>
      <c r="I228" s="164">
        <v>0</v>
      </c>
      <c r="J228" s="163"/>
      <c r="K228" s="155"/>
      <c r="L228" s="160" t="s">
        <v>791</v>
      </c>
      <c r="M228" s="161" t="s">
        <v>792</v>
      </c>
      <c r="N228" s="161" t="s">
        <v>785</v>
      </c>
      <c r="O228" s="161" t="s">
        <v>786</v>
      </c>
      <c r="P228" s="163"/>
      <c r="Q228" s="162" t="s">
        <v>43</v>
      </c>
      <c r="R228" s="163"/>
      <c r="S228" s="163">
        <v>17</v>
      </c>
      <c r="T228" s="164">
        <v>0</v>
      </c>
      <c r="U228" s="160"/>
      <c r="V228" s="155"/>
      <c r="W228" s="161" t="s">
        <v>861</v>
      </c>
      <c r="X228" s="161" t="s">
        <v>862</v>
      </c>
      <c r="Y228" s="161" t="s">
        <v>807</v>
      </c>
      <c r="Z228" s="162" t="s">
        <v>808</v>
      </c>
      <c r="AA228" s="163"/>
      <c r="AB228" s="162" t="s">
        <v>43</v>
      </c>
      <c r="AC228" s="163"/>
      <c r="AD228" s="163">
        <v>16</v>
      </c>
      <c r="AE228" s="164">
        <v>0</v>
      </c>
      <c r="AF228" s="160"/>
    </row>
    <row r="229" spans="1:32" s="136" customFormat="1" ht="14.45" customHeight="1" x14ac:dyDescent="0.2">
      <c r="A229" s="160" t="s">
        <v>763</v>
      </c>
      <c r="B229" s="160" t="s">
        <v>764</v>
      </c>
      <c r="C229" s="161" t="s">
        <v>726</v>
      </c>
      <c r="D229" s="161" t="s">
        <v>727</v>
      </c>
      <c r="E229" s="161"/>
      <c r="F229" s="162" t="s">
        <v>43</v>
      </c>
      <c r="G229" s="162"/>
      <c r="H229" s="163">
        <v>39</v>
      </c>
      <c r="I229" s="164">
        <v>0</v>
      </c>
      <c r="J229" s="163"/>
      <c r="K229" s="155"/>
      <c r="L229" s="160" t="s">
        <v>793</v>
      </c>
      <c r="M229" s="161" t="s">
        <v>794</v>
      </c>
      <c r="N229" s="161" t="s">
        <v>785</v>
      </c>
      <c r="O229" s="161" t="s">
        <v>786</v>
      </c>
      <c r="P229" s="163"/>
      <c r="Q229" s="162" t="s">
        <v>43</v>
      </c>
      <c r="R229" s="163"/>
      <c r="S229" s="163">
        <v>8</v>
      </c>
      <c r="T229" s="164">
        <v>0</v>
      </c>
      <c r="U229" s="160"/>
      <c r="V229" s="155"/>
      <c r="W229" s="161" t="s">
        <v>863</v>
      </c>
      <c r="X229" s="161" t="s">
        <v>864</v>
      </c>
      <c r="Y229" s="161" t="s">
        <v>807</v>
      </c>
      <c r="Z229" s="162" t="s">
        <v>808</v>
      </c>
      <c r="AA229" s="163"/>
      <c r="AB229" s="162" t="s">
        <v>43</v>
      </c>
      <c r="AC229" s="163"/>
      <c r="AD229" s="163">
        <v>13</v>
      </c>
      <c r="AE229" s="164">
        <v>0</v>
      </c>
      <c r="AF229" s="160"/>
    </row>
    <row r="230" spans="1:32" s="136" customFormat="1" ht="14.45" customHeight="1" x14ac:dyDescent="0.2">
      <c r="A230" s="160" t="s">
        <v>469</v>
      </c>
      <c r="B230" s="160" t="s">
        <v>470</v>
      </c>
      <c r="C230" s="161" t="s">
        <v>726</v>
      </c>
      <c r="D230" s="161" t="s">
        <v>727</v>
      </c>
      <c r="E230" s="161"/>
      <c r="F230" s="162" t="s">
        <v>70</v>
      </c>
      <c r="G230" s="162"/>
      <c r="H230" s="163">
        <v>27</v>
      </c>
      <c r="I230" s="164">
        <v>0</v>
      </c>
      <c r="J230" s="163"/>
      <c r="K230" s="155"/>
      <c r="L230" s="160" t="s">
        <v>795</v>
      </c>
      <c r="M230" s="161" t="s">
        <v>796</v>
      </c>
      <c r="N230" s="161" t="s">
        <v>785</v>
      </c>
      <c r="O230" s="161" t="s">
        <v>786</v>
      </c>
      <c r="P230" s="163"/>
      <c r="Q230" s="162" t="s">
        <v>43</v>
      </c>
      <c r="R230" s="163"/>
      <c r="S230" s="163">
        <v>7</v>
      </c>
      <c r="T230" s="164">
        <v>0</v>
      </c>
      <c r="U230" s="160"/>
      <c r="V230" s="155"/>
      <c r="W230" s="161" t="s">
        <v>865</v>
      </c>
      <c r="X230" s="161" t="s">
        <v>866</v>
      </c>
      <c r="Y230" s="161" t="s">
        <v>807</v>
      </c>
      <c r="Z230" s="162" t="s">
        <v>808</v>
      </c>
      <c r="AA230" s="163"/>
      <c r="AB230" s="162" t="s">
        <v>43</v>
      </c>
      <c r="AC230" s="163"/>
      <c r="AD230" s="163">
        <v>10</v>
      </c>
      <c r="AE230" s="164">
        <v>0</v>
      </c>
      <c r="AF230" s="160"/>
    </row>
    <row r="231" spans="1:32" s="136" customFormat="1" ht="14.45" customHeight="1" x14ac:dyDescent="0.2">
      <c r="A231" s="160" t="s">
        <v>471</v>
      </c>
      <c r="B231" s="160" t="s">
        <v>472</v>
      </c>
      <c r="C231" s="161" t="s">
        <v>726</v>
      </c>
      <c r="D231" s="161" t="s">
        <v>727</v>
      </c>
      <c r="E231" s="161"/>
      <c r="F231" s="162" t="s">
        <v>43</v>
      </c>
      <c r="G231" s="162"/>
      <c r="H231" s="163">
        <v>34</v>
      </c>
      <c r="I231" s="164">
        <v>0</v>
      </c>
      <c r="J231" s="163"/>
      <c r="K231" s="155"/>
      <c r="L231" s="160" t="s">
        <v>797</v>
      </c>
      <c r="M231" s="161" t="s">
        <v>798</v>
      </c>
      <c r="N231" s="161" t="s">
        <v>785</v>
      </c>
      <c r="O231" s="161" t="s">
        <v>786</v>
      </c>
      <c r="P231" s="163"/>
      <c r="Q231" s="162" t="s">
        <v>43</v>
      </c>
      <c r="R231" s="163"/>
      <c r="S231" s="163">
        <v>5</v>
      </c>
      <c r="T231" s="164">
        <v>0</v>
      </c>
      <c r="U231" s="160"/>
      <c r="V231" s="155"/>
      <c r="W231" s="161" t="s">
        <v>867</v>
      </c>
      <c r="X231" s="161" t="s">
        <v>868</v>
      </c>
      <c r="Y231" s="161" t="s">
        <v>807</v>
      </c>
      <c r="Z231" s="162" t="s">
        <v>808</v>
      </c>
      <c r="AA231" s="163"/>
      <c r="AB231" s="162" t="s">
        <v>43</v>
      </c>
      <c r="AC231" s="163"/>
      <c r="AD231" s="163">
        <v>4</v>
      </c>
      <c r="AE231" s="164">
        <v>0</v>
      </c>
      <c r="AF231" s="160"/>
    </row>
    <row r="232" spans="1:32" s="136" customFormat="1" ht="14.45" customHeight="1" x14ac:dyDescent="0.2">
      <c r="A232" s="160" t="s">
        <v>473</v>
      </c>
      <c r="B232" s="160" t="s">
        <v>474</v>
      </c>
      <c r="C232" s="161" t="s">
        <v>726</v>
      </c>
      <c r="D232" s="161" t="s">
        <v>727</v>
      </c>
      <c r="E232" s="161"/>
      <c r="F232" s="162" t="s">
        <v>43</v>
      </c>
      <c r="G232" s="162"/>
      <c r="H232" s="163">
        <v>34</v>
      </c>
      <c r="I232" s="164">
        <v>0</v>
      </c>
      <c r="J232" s="163"/>
      <c r="K232" s="155"/>
      <c r="L232" s="160" t="s">
        <v>799</v>
      </c>
      <c r="M232" s="161" t="s">
        <v>800</v>
      </c>
      <c r="N232" s="161" t="s">
        <v>785</v>
      </c>
      <c r="O232" s="161" t="s">
        <v>786</v>
      </c>
      <c r="P232" s="163"/>
      <c r="Q232" s="162" t="s">
        <v>43</v>
      </c>
      <c r="R232" s="163"/>
      <c r="S232" s="163">
        <v>9</v>
      </c>
      <c r="T232" s="164">
        <v>0</v>
      </c>
      <c r="U232" s="160"/>
      <c r="V232" s="155"/>
      <c r="W232" s="161" t="s">
        <v>869</v>
      </c>
      <c r="X232" s="161" t="s">
        <v>870</v>
      </c>
      <c r="Y232" s="161" t="s">
        <v>807</v>
      </c>
      <c r="Z232" s="162" t="s">
        <v>808</v>
      </c>
      <c r="AA232" s="163"/>
      <c r="AB232" s="162" t="s">
        <v>43</v>
      </c>
      <c r="AC232" s="163"/>
      <c r="AD232" s="163">
        <v>25</v>
      </c>
      <c r="AE232" s="164">
        <v>0</v>
      </c>
      <c r="AF232" s="160"/>
    </row>
    <row r="233" spans="1:32" s="136" customFormat="1" ht="14.45" customHeight="1" x14ac:dyDescent="0.2">
      <c r="A233" s="160" t="s">
        <v>765</v>
      </c>
      <c r="B233" s="160" t="s">
        <v>766</v>
      </c>
      <c r="C233" s="161" t="s">
        <v>726</v>
      </c>
      <c r="D233" s="161" t="s">
        <v>727</v>
      </c>
      <c r="E233" s="161"/>
      <c r="F233" s="162" t="s">
        <v>43</v>
      </c>
      <c r="G233" s="162"/>
      <c r="H233" s="163">
        <v>18</v>
      </c>
      <c r="I233" s="164">
        <v>0</v>
      </c>
      <c r="J233" s="163"/>
      <c r="K233" s="155"/>
      <c r="L233" s="160" t="s">
        <v>801</v>
      </c>
      <c r="M233" s="161" t="s">
        <v>802</v>
      </c>
      <c r="N233" s="161" t="s">
        <v>785</v>
      </c>
      <c r="O233" s="161" t="s">
        <v>786</v>
      </c>
      <c r="P233" s="163"/>
      <c r="Q233" s="162" t="s">
        <v>43</v>
      </c>
      <c r="R233" s="163"/>
      <c r="S233" s="163">
        <v>8</v>
      </c>
      <c r="T233" s="164">
        <v>0</v>
      </c>
      <c r="U233" s="160"/>
      <c r="V233" s="155"/>
      <c r="W233" s="161" t="s">
        <v>871</v>
      </c>
      <c r="X233" s="161" t="s">
        <v>872</v>
      </c>
      <c r="Y233" s="161" t="s">
        <v>807</v>
      </c>
      <c r="Z233" s="162" t="s">
        <v>808</v>
      </c>
      <c r="AA233" s="163"/>
      <c r="AB233" s="162" t="s">
        <v>43</v>
      </c>
      <c r="AC233" s="163"/>
      <c r="AD233" s="163">
        <v>12</v>
      </c>
      <c r="AE233" s="164">
        <v>0</v>
      </c>
      <c r="AF233" s="160"/>
    </row>
    <row r="234" spans="1:32" s="136" customFormat="1" ht="14.45" customHeight="1" x14ac:dyDescent="0.2">
      <c r="A234" s="160" t="s">
        <v>477</v>
      </c>
      <c r="B234" s="160" t="s">
        <v>478</v>
      </c>
      <c r="C234" s="161" t="s">
        <v>726</v>
      </c>
      <c r="D234" s="161" t="s">
        <v>727</v>
      </c>
      <c r="E234" s="161"/>
      <c r="F234" s="162" t="s">
        <v>43</v>
      </c>
      <c r="G234" s="162"/>
      <c r="H234" s="163">
        <v>3</v>
      </c>
      <c r="I234" s="164">
        <v>0</v>
      </c>
      <c r="J234" s="163"/>
      <c r="K234" s="155"/>
      <c r="L234" s="150" t="s">
        <v>803</v>
      </c>
      <c r="M234" s="161"/>
      <c r="N234" s="161"/>
      <c r="O234" s="161"/>
      <c r="P234" s="163"/>
      <c r="Q234" s="162"/>
      <c r="R234" s="163"/>
      <c r="S234" s="163">
        <f>(SUM(S224:S233))</f>
        <v>65</v>
      </c>
      <c r="T234" s="164">
        <f>(SUM(T224:T233))</f>
        <v>0</v>
      </c>
      <c r="U234" s="160">
        <f>(SUM(U224:U233))</f>
        <v>0</v>
      </c>
      <c r="V234" s="155"/>
      <c r="W234" s="161" t="s">
        <v>873</v>
      </c>
      <c r="X234" s="161" t="s">
        <v>874</v>
      </c>
      <c r="Y234" s="161" t="s">
        <v>807</v>
      </c>
      <c r="Z234" s="162" t="s">
        <v>808</v>
      </c>
      <c r="AA234" s="163"/>
      <c r="AB234" s="162" t="s">
        <v>43</v>
      </c>
      <c r="AC234" s="163"/>
      <c r="AD234" s="163">
        <v>19</v>
      </c>
      <c r="AE234" s="164">
        <v>0</v>
      </c>
      <c r="AF234" s="160"/>
    </row>
    <row r="235" spans="1:32" s="136" customFormat="1" ht="14.45" customHeight="1" x14ac:dyDescent="0.25">
      <c r="A235" s="160" t="s">
        <v>481</v>
      </c>
      <c r="B235" s="160" t="s">
        <v>482</v>
      </c>
      <c r="C235" s="161" t="s">
        <v>726</v>
      </c>
      <c r="D235" s="161" t="s">
        <v>727</v>
      </c>
      <c r="E235" s="161"/>
      <c r="F235" s="162" t="s">
        <v>70</v>
      </c>
      <c r="G235" s="162"/>
      <c r="H235" s="163">
        <v>18</v>
      </c>
      <c r="I235" s="164">
        <v>0</v>
      </c>
      <c r="J235" s="163"/>
      <c r="K235" s="155"/>
      <c r="L235" s="190" t="s">
        <v>804</v>
      </c>
      <c r="M235" s="191"/>
      <c r="N235" s="191"/>
      <c r="O235" s="191"/>
      <c r="P235" s="191"/>
      <c r="Q235" s="191"/>
      <c r="R235" s="191"/>
      <c r="S235" s="191"/>
      <c r="T235" s="191"/>
      <c r="U235" s="192"/>
      <c r="V235" s="155"/>
      <c r="W235" s="161" t="s">
        <v>875</v>
      </c>
      <c r="X235" s="161" t="s">
        <v>876</v>
      </c>
      <c r="Y235" s="161" t="s">
        <v>807</v>
      </c>
      <c r="Z235" s="162" t="s">
        <v>808</v>
      </c>
      <c r="AA235" s="163"/>
      <c r="AB235" s="162" t="s">
        <v>43</v>
      </c>
      <c r="AC235" s="163"/>
      <c r="AD235" s="163">
        <v>23</v>
      </c>
      <c r="AE235" s="164">
        <v>0</v>
      </c>
      <c r="AF235" s="160"/>
    </row>
    <row r="236" spans="1:32" s="136" customFormat="1" ht="14.45" customHeight="1" x14ac:dyDescent="0.2">
      <c r="A236" s="160" t="s">
        <v>767</v>
      </c>
      <c r="B236" s="160" t="s">
        <v>768</v>
      </c>
      <c r="C236" s="161" t="s">
        <v>726</v>
      </c>
      <c r="D236" s="161" t="s">
        <v>727</v>
      </c>
      <c r="E236" s="161"/>
      <c r="F236" s="162" t="s">
        <v>43</v>
      </c>
      <c r="G236" s="162"/>
      <c r="H236" s="163">
        <v>24</v>
      </c>
      <c r="I236" s="164">
        <v>0</v>
      </c>
      <c r="J236" s="163"/>
      <c r="K236" s="155"/>
      <c r="L236" s="160" t="s">
        <v>805</v>
      </c>
      <c r="M236" s="161" t="s">
        <v>806</v>
      </c>
      <c r="N236" s="161" t="s">
        <v>807</v>
      </c>
      <c r="O236" s="161" t="s">
        <v>808</v>
      </c>
      <c r="P236" s="163"/>
      <c r="Q236" s="162" t="s">
        <v>43</v>
      </c>
      <c r="R236" s="163"/>
      <c r="S236" s="163">
        <v>8</v>
      </c>
      <c r="T236" s="164">
        <v>0</v>
      </c>
      <c r="U236" s="160"/>
      <c r="V236" s="155"/>
      <c r="W236" s="161" t="s">
        <v>877</v>
      </c>
      <c r="X236" s="161" t="s">
        <v>878</v>
      </c>
      <c r="Y236" s="161" t="s">
        <v>807</v>
      </c>
      <c r="Z236" s="162" t="s">
        <v>808</v>
      </c>
      <c r="AA236" s="163"/>
      <c r="AB236" s="162" t="s">
        <v>43</v>
      </c>
      <c r="AC236" s="163"/>
      <c r="AD236" s="163">
        <v>2</v>
      </c>
      <c r="AE236" s="164">
        <v>0</v>
      </c>
      <c r="AF236" s="160"/>
    </row>
    <row r="237" spans="1:32" s="136" customFormat="1" ht="14.45" customHeight="1" x14ac:dyDescent="0.2">
      <c r="A237" s="160" t="s">
        <v>483</v>
      </c>
      <c r="B237" s="160" t="s">
        <v>484</v>
      </c>
      <c r="C237" s="161" t="s">
        <v>726</v>
      </c>
      <c r="D237" s="161" t="s">
        <v>727</v>
      </c>
      <c r="E237" s="161"/>
      <c r="F237" s="162" t="s">
        <v>70</v>
      </c>
      <c r="G237" s="162"/>
      <c r="H237" s="163">
        <v>64</v>
      </c>
      <c r="I237" s="164">
        <v>0</v>
      </c>
      <c r="J237" s="163"/>
      <c r="K237" s="155"/>
      <c r="L237" s="160" t="s">
        <v>809</v>
      </c>
      <c r="M237" s="161" t="s">
        <v>810</v>
      </c>
      <c r="N237" s="161" t="s">
        <v>807</v>
      </c>
      <c r="O237" s="161" t="s">
        <v>808</v>
      </c>
      <c r="P237" s="163"/>
      <c r="Q237" s="162" t="s">
        <v>43</v>
      </c>
      <c r="R237" s="163"/>
      <c r="S237" s="163">
        <v>44</v>
      </c>
      <c r="T237" s="164">
        <v>0</v>
      </c>
      <c r="U237" s="160"/>
      <c r="V237" s="155"/>
      <c r="W237" s="161" t="s">
        <v>879</v>
      </c>
      <c r="X237" s="161" t="s">
        <v>880</v>
      </c>
      <c r="Y237" s="161" t="s">
        <v>807</v>
      </c>
      <c r="Z237" s="162" t="s">
        <v>808</v>
      </c>
      <c r="AA237" s="163"/>
      <c r="AB237" s="162" t="s">
        <v>43</v>
      </c>
      <c r="AC237" s="163"/>
      <c r="AD237" s="163">
        <v>15</v>
      </c>
      <c r="AE237" s="164">
        <v>0</v>
      </c>
      <c r="AF237" s="160"/>
    </row>
    <row r="238" spans="1:32" s="136" customFormat="1" ht="14.45" customHeight="1" x14ac:dyDescent="0.25">
      <c r="A238" s="186" t="s">
        <v>746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</row>
    <row r="239" spans="1:32" s="136" customFormat="1" ht="24.95" customHeight="1" x14ac:dyDescent="0.25">
      <c r="A239" s="188" t="s">
        <v>37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882</v>
      </c>
      <c r="B243" s="160" t="s">
        <v>883</v>
      </c>
      <c r="C243" s="161" t="s">
        <v>807</v>
      </c>
      <c r="D243" s="161" t="s">
        <v>808</v>
      </c>
      <c r="E243" s="161"/>
      <c r="F243" s="162" t="s">
        <v>43</v>
      </c>
      <c r="G243" s="162"/>
      <c r="H243" s="163">
        <v>6</v>
      </c>
      <c r="I243" s="164">
        <v>0</v>
      </c>
      <c r="J243" s="163"/>
      <c r="K243" s="155"/>
      <c r="L243" s="160" t="s">
        <v>952</v>
      </c>
      <c r="M243" s="161" t="s">
        <v>953</v>
      </c>
      <c r="N243" s="161" t="s">
        <v>938</v>
      </c>
      <c r="O243" s="161" t="s">
        <v>939</v>
      </c>
      <c r="P243" s="163"/>
      <c r="Q243" s="162" t="s">
        <v>43</v>
      </c>
      <c r="R243" s="163"/>
      <c r="S243" s="163">
        <v>19</v>
      </c>
      <c r="T243" s="164">
        <v>0</v>
      </c>
      <c r="U243" s="160"/>
      <c r="V243" s="155"/>
      <c r="W243" s="161" t="s">
        <v>1022</v>
      </c>
      <c r="X243" s="161" t="s">
        <v>1023</v>
      </c>
      <c r="Y243" s="161" t="s">
        <v>938</v>
      </c>
      <c r="Z243" s="162" t="s">
        <v>939</v>
      </c>
      <c r="AA243" s="163"/>
      <c r="AB243" s="162" t="s">
        <v>43</v>
      </c>
      <c r="AC243" s="163"/>
      <c r="AD243" s="163">
        <v>15</v>
      </c>
      <c r="AE243" s="164">
        <v>0</v>
      </c>
      <c r="AF243" s="160"/>
    </row>
    <row r="244" spans="1:32" s="136" customFormat="1" ht="14.45" customHeight="1" x14ac:dyDescent="0.2">
      <c r="A244" s="160" t="s">
        <v>884</v>
      </c>
      <c r="B244" s="160" t="s">
        <v>885</v>
      </c>
      <c r="C244" s="161" t="s">
        <v>807</v>
      </c>
      <c r="D244" s="161" t="s">
        <v>808</v>
      </c>
      <c r="E244" s="161"/>
      <c r="F244" s="162" t="s">
        <v>70</v>
      </c>
      <c r="G244" s="162"/>
      <c r="H244" s="163">
        <v>14</v>
      </c>
      <c r="I244" s="164">
        <v>0</v>
      </c>
      <c r="J244" s="163"/>
      <c r="K244" s="155"/>
      <c r="L244" s="160" t="s">
        <v>954</v>
      </c>
      <c r="M244" s="161" t="s">
        <v>955</v>
      </c>
      <c r="N244" s="161" t="s">
        <v>938</v>
      </c>
      <c r="O244" s="161" t="s">
        <v>939</v>
      </c>
      <c r="P244" s="163"/>
      <c r="Q244" s="162" t="s">
        <v>43</v>
      </c>
      <c r="R244" s="163"/>
      <c r="S244" s="163">
        <v>34</v>
      </c>
      <c r="T244" s="164">
        <v>0</v>
      </c>
      <c r="U244" s="160"/>
      <c r="V244" s="155"/>
      <c r="W244" s="161" t="s">
        <v>1024</v>
      </c>
      <c r="X244" s="161" t="s">
        <v>1025</v>
      </c>
      <c r="Y244" s="161" t="s">
        <v>938</v>
      </c>
      <c r="Z244" s="162" t="s">
        <v>939</v>
      </c>
      <c r="AA244" s="163"/>
      <c r="AB244" s="162" t="s">
        <v>43</v>
      </c>
      <c r="AC244" s="163"/>
      <c r="AD244" s="163">
        <v>23</v>
      </c>
      <c r="AE244" s="164">
        <v>0</v>
      </c>
      <c r="AF244" s="160"/>
    </row>
    <row r="245" spans="1:32" s="136" customFormat="1" ht="14.45" customHeight="1" x14ac:dyDescent="0.2">
      <c r="A245" s="160" t="s">
        <v>886</v>
      </c>
      <c r="B245" s="160" t="s">
        <v>887</v>
      </c>
      <c r="C245" s="161" t="s">
        <v>807</v>
      </c>
      <c r="D245" s="161" t="s">
        <v>808</v>
      </c>
      <c r="E245" s="161"/>
      <c r="F245" s="162" t="s">
        <v>43</v>
      </c>
      <c r="G245" s="162"/>
      <c r="H245" s="163">
        <v>4</v>
      </c>
      <c r="I245" s="164">
        <v>0</v>
      </c>
      <c r="J245" s="163"/>
      <c r="K245" s="155"/>
      <c r="L245" s="160" t="s">
        <v>956</v>
      </c>
      <c r="M245" s="161" t="s">
        <v>957</v>
      </c>
      <c r="N245" s="161" t="s">
        <v>938</v>
      </c>
      <c r="O245" s="161" t="s">
        <v>939</v>
      </c>
      <c r="P245" s="163"/>
      <c r="Q245" s="162" t="s">
        <v>43</v>
      </c>
      <c r="R245" s="163"/>
      <c r="S245" s="163">
        <v>35</v>
      </c>
      <c r="T245" s="164">
        <v>0</v>
      </c>
      <c r="U245" s="160"/>
      <c r="V245" s="155"/>
      <c r="W245" s="161" t="s">
        <v>1026</v>
      </c>
      <c r="X245" s="161" t="s">
        <v>1027</v>
      </c>
      <c r="Y245" s="161" t="s">
        <v>938</v>
      </c>
      <c r="Z245" s="162" t="s">
        <v>939</v>
      </c>
      <c r="AA245" s="163"/>
      <c r="AB245" s="162" t="s">
        <v>43</v>
      </c>
      <c r="AC245" s="163"/>
      <c r="AD245" s="163">
        <v>5</v>
      </c>
      <c r="AE245" s="164">
        <v>0</v>
      </c>
      <c r="AF245" s="160"/>
    </row>
    <row r="246" spans="1:32" s="136" customFormat="1" ht="14.45" customHeight="1" x14ac:dyDescent="0.2">
      <c r="A246" s="160" t="s">
        <v>888</v>
      </c>
      <c r="B246" s="160" t="s">
        <v>889</v>
      </c>
      <c r="C246" s="161" t="s">
        <v>807</v>
      </c>
      <c r="D246" s="161" t="s">
        <v>808</v>
      </c>
      <c r="E246" s="161"/>
      <c r="F246" s="162" t="s">
        <v>43</v>
      </c>
      <c r="G246" s="162"/>
      <c r="H246" s="163">
        <v>22</v>
      </c>
      <c r="I246" s="164">
        <v>0</v>
      </c>
      <c r="J246" s="163"/>
      <c r="K246" s="155"/>
      <c r="L246" s="160" t="s">
        <v>958</v>
      </c>
      <c r="M246" s="161" t="s">
        <v>959</v>
      </c>
      <c r="N246" s="161" t="s">
        <v>938</v>
      </c>
      <c r="O246" s="161" t="s">
        <v>939</v>
      </c>
      <c r="P246" s="163"/>
      <c r="Q246" s="162" t="s">
        <v>43</v>
      </c>
      <c r="R246" s="163"/>
      <c r="S246" s="163">
        <v>29</v>
      </c>
      <c r="T246" s="164">
        <v>0</v>
      </c>
      <c r="U246" s="160"/>
      <c r="V246" s="155"/>
      <c r="W246" s="161" t="s">
        <v>1028</v>
      </c>
      <c r="X246" s="161" t="s">
        <v>1029</v>
      </c>
      <c r="Y246" s="161" t="s">
        <v>938</v>
      </c>
      <c r="Z246" s="162" t="s">
        <v>939</v>
      </c>
      <c r="AA246" s="163"/>
      <c r="AB246" s="162" t="s">
        <v>43</v>
      </c>
      <c r="AC246" s="163"/>
      <c r="AD246" s="163">
        <v>14</v>
      </c>
      <c r="AE246" s="164">
        <v>0</v>
      </c>
      <c r="AF246" s="160"/>
    </row>
    <row r="247" spans="1:32" s="136" customFormat="1" ht="14.45" customHeight="1" x14ac:dyDescent="0.2">
      <c r="A247" s="160" t="s">
        <v>890</v>
      </c>
      <c r="B247" s="160" t="s">
        <v>891</v>
      </c>
      <c r="C247" s="161" t="s">
        <v>807</v>
      </c>
      <c r="D247" s="161" t="s">
        <v>808</v>
      </c>
      <c r="E247" s="161"/>
      <c r="F247" s="162" t="s">
        <v>43</v>
      </c>
      <c r="G247" s="162"/>
      <c r="H247" s="163">
        <v>20</v>
      </c>
      <c r="I247" s="164">
        <v>0</v>
      </c>
      <c r="J247" s="163"/>
      <c r="K247" s="155"/>
      <c r="L247" s="160" t="s">
        <v>960</v>
      </c>
      <c r="M247" s="161" t="s">
        <v>961</v>
      </c>
      <c r="N247" s="161" t="s">
        <v>938</v>
      </c>
      <c r="O247" s="161" t="s">
        <v>939</v>
      </c>
      <c r="P247" s="163"/>
      <c r="Q247" s="162" t="s">
        <v>43</v>
      </c>
      <c r="R247" s="163"/>
      <c r="S247" s="163">
        <v>33</v>
      </c>
      <c r="T247" s="164">
        <v>0</v>
      </c>
      <c r="U247" s="160"/>
      <c r="V247" s="155"/>
      <c r="W247" s="161" t="s">
        <v>1030</v>
      </c>
      <c r="X247" s="161" t="s">
        <v>1031</v>
      </c>
      <c r="Y247" s="161" t="s">
        <v>938</v>
      </c>
      <c r="Z247" s="162" t="s">
        <v>939</v>
      </c>
      <c r="AA247" s="163"/>
      <c r="AB247" s="162" t="s">
        <v>43</v>
      </c>
      <c r="AC247" s="163"/>
      <c r="AD247" s="163">
        <v>19</v>
      </c>
      <c r="AE247" s="164">
        <v>0</v>
      </c>
      <c r="AF247" s="160"/>
    </row>
    <row r="248" spans="1:32" s="136" customFormat="1" ht="14.45" customHeight="1" x14ac:dyDescent="0.2">
      <c r="A248" s="160" t="s">
        <v>892</v>
      </c>
      <c r="B248" s="160" t="s">
        <v>893</v>
      </c>
      <c r="C248" s="161" t="s">
        <v>807</v>
      </c>
      <c r="D248" s="161" t="s">
        <v>808</v>
      </c>
      <c r="E248" s="161"/>
      <c r="F248" s="162" t="s">
        <v>43</v>
      </c>
      <c r="G248" s="162"/>
      <c r="H248" s="163">
        <v>22</v>
      </c>
      <c r="I248" s="164">
        <v>0</v>
      </c>
      <c r="J248" s="163"/>
      <c r="K248" s="155"/>
      <c r="L248" s="160" t="s">
        <v>962</v>
      </c>
      <c r="M248" s="161" t="s">
        <v>963</v>
      </c>
      <c r="N248" s="161" t="s">
        <v>938</v>
      </c>
      <c r="O248" s="161" t="s">
        <v>939</v>
      </c>
      <c r="P248" s="163"/>
      <c r="Q248" s="162" t="s">
        <v>43</v>
      </c>
      <c r="R248" s="163"/>
      <c r="S248" s="163">
        <v>11</v>
      </c>
      <c r="T248" s="164">
        <v>0</v>
      </c>
      <c r="U248" s="160"/>
      <c r="V248" s="155"/>
      <c r="W248" s="161" t="s">
        <v>1032</v>
      </c>
      <c r="X248" s="161" t="s">
        <v>1033</v>
      </c>
      <c r="Y248" s="161" t="s">
        <v>938</v>
      </c>
      <c r="Z248" s="162" t="s">
        <v>939</v>
      </c>
      <c r="AA248" s="163"/>
      <c r="AB248" s="162" t="s">
        <v>43</v>
      </c>
      <c r="AC248" s="163"/>
      <c r="AD248" s="163">
        <v>18</v>
      </c>
      <c r="AE248" s="164">
        <v>0</v>
      </c>
      <c r="AF248" s="160"/>
    </row>
    <row r="249" spans="1:32" s="136" customFormat="1" ht="14.45" customHeight="1" x14ac:dyDescent="0.2">
      <c r="A249" s="160" t="s">
        <v>894</v>
      </c>
      <c r="B249" s="160" t="s">
        <v>895</v>
      </c>
      <c r="C249" s="161" t="s">
        <v>807</v>
      </c>
      <c r="D249" s="161" t="s">
        <v>808</v>
      </c>
      <c r="E249" s="161"/>
      <c r="F249" s="162" t="s">
        <v>43</v>
      </c>
      <c r="G249" s="162"/>
      <c r="H249" s="163">
        <v>25</v>
      </c>
      <c r="I249" s="164">
        <v>0</v>
      </c>
      <c r="J249" s="163"/>
      <c r="K249" s="155"/>
      <c r="L249" s="160" t="s">
        <v>964</v>
      </c>
      <c r="M249" s="161" t="s">
        <v>965</v>
      </c>
      <c r="N249" s="161" t="s">
        <v>938</v>
      </c>
      <c r="O249" s="161" t="s">
        <v>939</v>
      </c>
      <c r="P249" s="163"/>
      <c r="Q249" s="162" t="s">
        <v>43</v>
      </c>
      <c r="R249" s="163"/>
      <c r="S249" s="163">
        <v>28</v>
      </c>
      <c r="T249" s="164">
        <v>0</v>
      </c>
      <c r="U249" s="160"/>
      <c r="V249" s="155"/>
      <c r="W249" s="161" t="s">
        <v>1034</v>
      </c>
      <c r="X249" s="161" t="s">
        <v>1035</v>
      </c>
      <c r="Y249" s="161" t="s">
        <v>938</v>
      </c>
      <c r="Z249" s="162" t="s">
        <v>939</v>
      </c>
      <c r="AA249" s="163"/>
      <c r="AB249" s="162" t="s">
        <v>43</v>
      </c>
      <c r="AC249" s="163"/>
      <c r="AD249" s="163">
        <v>13</v>
      </c>
      <c r="AE249" s="164">
        <v>0</v>
      </c>
      <c r="AF249" s="160"/>
    </row>
    <row r="250" spans="1:32" s="136" customFormat="1" ht="14.45" customHeight="1" x14ac:dyDescent="0.2">
      <c r="A250" s="160" t="s">
        <v>896</v>
      </c>
      <c r="B250" s="160" t="s">
        <v>897</v>
      </c>
      <c r="C250" s="161" t="s">
        <v>807</v>
      </c>
      <c r="D250" s="161" t="s">
        <v>808</v>
      </c>
      <c r="E250" s="161"/>
      <c r="F250" s="162" t="s">
        <v>43</v>
      </c>
      <c r="G250" s="162"/>
      <c r="H250" s="163">
        <v>1</v>
      </c>
      <c r="I250" s="164">
        <v>0</v>
      </c>
      <c r="J250" s="163"/>
      <c r="K250" s="155"/>
      <c r="L250" s="160" t="s">
        <v>966</v>
      </c>
      <c r="M250" s="161" t="s">
        <v>967</v>
      </c>
      <c r="N250" s="161" t="s">
        <v>938</v>
      </c>
      <c r="O250" s="161" t="s">
        <v>939</v>
      </c>
      <c r="P250" s="163"/>
      <c r="Q250" s="162" t="s">
        <v>43</v>
      </c>
      <c r="R250" s="163"/>
      <c r="S250" s="163">
        <v>17</v>
      </c>
      <c r="T250" s="164">
        <v>0</v>
      </c>
      <c r="U250" s="160"/>
      <c r="V250" s="155"/>
      <c r="W250" s="161" t="s">
        <v>1036</v>
      </c>
      <c r="X250" s="161" t="s">
        <v>1037</v>
      </c>
      <c r="Y250" s="161" t="s">
        <v>938</v>
      </c>
      <c r="Z250" s="162" t="s">
        <v>939</v>
      </c>
      <c r="AA250" s="163"/>
      <c r="AB250" s="162" t="s">
        <v>43</v>
      </c>
      <c r="AC250" s="163"/>
      <c r="AD250" s="163">
        <v>19</v>
      </c>
      <c r="AE250" s="164">
        <v>0</v>
      </c>
      <c r="AF250" s="160"/>
    </row>
    <row r="251" spans="1:32" s="136" customFormat="1" ht="14.45" customHeight="1" x14ac:dyDescent="0.2">
      <c r="A251" s="160" t="s">
        <v>898</v>
      </c>
      <c r="B251" s="160" t="s">
        <v>899</v>
      </c>
      <c r="C251" s="161" t="s">
        <v>807</v>
      </c>
      <c r="D251" s="161" t="s">
        <v>808</v>
      </c>
      <c r="E251" s="161"/>
      <c r="F251" s="162" t="s">
        <v>43</v>
      </c>
      <c r="G251" s="162"/>
      <c r="H251" s="163">
        <v>15</v>
      </c>
      <c r="I251" s="164">
        <v>0</v>
      </c>
      <c r="J251" s="163"/>
      <c r="K251" s="155"/>
      <c r="L251" s="160" t="s">
        <v>968</v>
      </c>
      <c r="M251" s="161" t="s">
        <v>969</v>
      </c>
      <c r="N251" s="161" t="s">
        <v>938</v>
      </c>
      <c r="O251" s="161" t="s">
        <v>939</v>
      </c>
      <c r="P251" s="163"/>
      <c r="Q251" s="162" t="s">
        <v>43</v>
      </c>
      <c r="R251" s="163"/>
      <c r="S251" s="163">
        <v>15</v>
      </c>
      <c r="T251" s="164">
        <v>0</v>
      </c>
      <c r="U251" s="160"/>
      <c r="V251" s="155"/>
      <c r="W251" s="161" t="s">
        <v>1038</v>
      </c>
      <c r="X251" s="161" t="s">
        <v>1039</v>
      </c>
      <c r="Y251" s="161" t="s">
        <v>938</v>
      </c>
      <c r="Z251" s="162" t="s">
        <v>939</v>
      </c>
      <c r="AA251" s="163"/>
      <c r="AB251" s="162" t="s">
        <v>43</v>
      </c>
      <c r="AC251" s="163"/>
      <c r="AD251" s="163">
        <v>11</v>
      </c>
      <c r="AE251" s="164">
        <v>0</v>
      </c>
      <c r="AF251" s="160"/>
    </row>
    <row r="252" spans="1:32" s="136" customFormat="1" ht="14.45" customHeight="1" x14ac:dyDescent="0.2">
      <c r="A252" s="160" t="s">
        <v>900</v>
      </c>
      <c r="B252" s="160" t="s">
        <v>901</v>
      </c>
      <c r="C252" s="161" t="s">
        <v>807</v>
      </c>
      <c r="D252" s="161" t="s">
        <v>808</v>
      </c>
      <c r="E252" s="161"/>
      <c r="F252" s="162" t="s">
        <v>43</v>
      </c>
      <c r="G252" s="162"/>
      <c r="H252" s="163">
        <v>24</v>
      </c>
      <c r="I252" s="164">
        <v>0</v>
      </c>
      <c r="J252" s="163"/>
      <c r="K252" s="155"/>
      <c r="L252" s="160" t="s">
        <v>970</v>
      </c>
      <c r="M252" s="161" t="s">
        <v>971</v>
      </c>
      <c r="N252" s="161" t="s">
        <v>938</v>
      </c>
      <c r="O252" s="161" t="s">
        <v>939</v>
      </c>
      <c r="P252" s="163"/>
      <c r="Q252" s="162" t="s">
        <v>43</v>
      </c>
      <c r="R252" s="163"/>
      <c r="S252" s="163">
        <v>1</v>
      </c>
      <c r="T252" s="164">
        <v>0</v>
      </c>
      <c r="U252" s="160"/>
      <c r="V252" s="155"/>
      <c r="W252" s="161" t="s">
        <v>1040</v>
      </c>
      <c r="X252" s="161" t="s">
        <v>1041</v>
      </c>
      <c r="Y252" s="161" t="s">
        <v>938</v>
      </c>
      <c r="Z252" s="162" t="s">
        <v>939</v>
      </c>
      <c r="AA252" s="163"/>
      <c r="AB252" s="162" t="s">
        <v>43</v>
      </c>
      <c r="AC252" s="163"/>
      <c r="AD252" s="163">
        <v>20</v>
      </c>
      <c r="AE252" s="164">
        <v>0</v>
      </c>
      <c r="AF252" s="160"/>
    </row>
    <row r="253" spans="1:32" s="136" customFormat="1" ht="14.45" customHeight="1" x14ac:dyDescent="0.2">
      <c r="A253" s="160" t="s">
        <v>902</v>
      </c>
      <c r="B253" s="160" t="s">
        <v>903</v>
      </c>
      <c r="C253" s="161" t="s">
        <v>807</v>
      </c>
      <c r="D253" s="161" t="s">
        <v>808</v>
      </c>
      <c r="E253" s="161"/>
      <c r="F253" s="162" t="s">
        <v>43</v>
      </c>
      <c r="G253" s="162"/>
      <c r="H253" s="163">
        <v>11</v>
      </c>
      <c r="I253" s="164">
        <v>0</v>
      </c>
      <c r="J253" s="163"/>
      <c r="K253" s="155"/>
      <c r="L253" s="160" t="s">
        <v>972</v>
      </c>
      <c r="M253" s="161" t="s">
        <v>973</v>
      </c>
      <c r="N253" s="161" t="s">
        <v>938</v>
      </c>
      <c r="O253" s="161" t="s">
        <v>939</v>
      </c>
      <c r="P253" s="163"/>
      <c r="Q253" s="162" t="s">
        <v>43</v>
      </c>
      <c r="R253" s="163"/>
      <c r="S253" s="163">
        <v>21</v>
      </c>
      <c r="T253" s="164">
        <v>0</v>
      </c>
      <c r="U253" s="160"/>
      <c r="V253" s="155"/>
      <c r="W253" s="161" t="s">
        <v>1042</v>
      </c>
      <c r="X253" s="161" t="s">
        <v>1043</v>
      </c>
      <c r="Y253" s="161" t="s">
        <v>938</v>
      </c>
      <c r="Z253" s="162" t="s">
        <v>939</v>
      </c>
      <c r="AA253" s="163"/>
      <c r="AB253" s="162" t="s">
        <v>43</v>
      </c>
      <c r="AC253" s="163"/>
      <c r="AD253" s="163">
        <v>19</v>
      </c>
      <c r="AE253" s="164">
        <v>0</v>
      </c>
      <c r="AF253" s="160"/>
    </row>
    <row r="254" spans="1:32" s="136" customFormat="1" ht="14.45" customHeight="1" x14ac:dyDescent="0.2">
      <c r="A254" s="160" t="s">
        <v>904</v>
      </c>
      <c r="B254" s="160" t="s">
        <v>905</v>
      </c>
      <c r="C254" s="161" t="s">
        <v>807</v>
      </c>
      <c r="D254" s="161" t="s">
        <v>808</v>
      </c>
      <c r="E254" s="161"/>
      <c r="F254" s="162" t="s">
        <v>43</v>
      </c>
      <c r="G254" s="162"/>
      <c r="H254" s="163">
        <v>26</v>
      </c>
      <c r="I254" s="164">
        <v>0</v>
      </c>
      <c r="J254" s="163"/>
      <c r="K254" s="155"/>
      <c r="L254" s="160" t="s">
        <v>974</v>
      </c>
      <c r="M254" s="161" t="s">
        <v>975</v>
      </c>
      <c r="N254" s="161" t="s">
        <v>938</v>
      </c>
      <c r="O254" s="161" t="s">
        <v>939</v>
      </c>
      <c r="P254" s="163"/>
      <c r="Q254" s="162" t="s">
        <v>43</v>
      </c>
      <c r="R254" s="163"/>
      <c r="S254" s="163">
        <v>9</v>
      </c>
      <c r="T254" s="164">
        <v>0</v>
      </c>
      <c r="U254" s="160"/>
      <c r="V254" s="155"/>
      <c r="W254" s="161" t="s">
        <v>1044</v>
      </c>
      <c r="X254" s="161" t="s">
        <v>1045</v>
      </c>
      <c r="Y254" s="161" t="s">
        <v>938</v>
      </c>
      <c r="Z254" s="162" t="s">
        <v>939</v>
      </c>
      <c r="AA254" s="163"/>
      <c r="AB254" s="162" t="s">
        <v>43</v>
      </c>
      <c r="AC254" s="163"/>
      <c r="AD254" s="163">
        <v>17</v>
      </c>
      <c r="AE254" s="164">
        <v>0</v>
      </c>
      <c r="AF254" s="160"/>
    </row>
    <row r="255" spans="1:32" s="136" customFormat="1" ht="14.45" customHeight="1" x14ac:dyDescent="0.2">
      <c r="A255" s="160" t="s">
        <v>906</v>
      </c>
      <c r="B255" s="160" t="s">
        <v>907</v>
      </c>
      <c r="C255" s="161" t="s">
        <v>807</v>
      </c>
      <c r="D255" s="161" t="s">
        <v>808</v>
      </c>
      <c r="E255" s="161"/>
      <c r="F255" s="162" t="s">
        <v>43</v>
      </c>
      <c r="G255" s="162"/>
      <c r="H255" s="163">
        <v>29</v>
      </c>
      <c r="I255" s="164">
        <v>0</v>
      </c>
      <c r="J255" s="163"/>
      <c r="K255" s="155"/>
      <c r="L255" s="160" t="s">
        <v>976</v>
      </c>
      <c r="M255" s="161" t="s">
        <v>977</v>
      </c>
      <c r="N255" s="161" t="s">
        <v>938</v>
      </c>
      <c r="O255" s="161" t="s">
        <v>939</v>
      </c>
      <c r="P255" s="163"/>
      <c r="Q255" s="162" t="s">
        <v>43</v>
      </c>
      <c r="R255" s="163"/>
      <c r="S255" s="163">
        <v>35</v>
      </c>
      <c r="T255" s="164">
        <v>0</v>
      </c>
      <c r="U255" s="160"/>
      <c r="V255" s="155"/>
      <c r="W255" s="161" t="s">
        <v>1046</v>
      </c>
      <c r="X255" s="161" t="s">
        <v>1047</v>
      </c>
      <c r="Y255" s="161" t="s">
        <v>938</v>
      </c>
      <c r="Z255" s="162" t="s">
        <v>939</v>
      </c>
      <c r="AA255" s="163"/>
      <c r="AB255" s="162" t="s">
        <v>43</v>
      </c>
      <c r="AC255" s="163"/>
      <c r="AD255" s="163">
        <v>5</v>
      </c>
      <c r="AE255" s="164">
        <v>0</v>
      </c>
      <c r="AF255" s="160"/>
    </row>
    <row r="256" spans="1:32" s="136" customFormat="1" ht="14.45" customHeight="1" x14ac:dyDescent="0.2">
      <c r="A256" s="160" t="s">
        <v>908</v>
      </c>
      <c r="B256" s="160" t="s">
        <v>909</v>
      </c>
      <c r="C256" s="161" t="s">
        <v>807</v>
      </c>
      <c r="D256" s="161" t="s">
        <v>808</v>
      </c>
      <c r="E256" s="161"/>
      <c r="F256" s="162" t="s">
        <v>43</v>
      </c>
      <c r="G256" s="162"/>
      <c r="H256" s="163">
        <v>21</v>
      </c>
      <c r="I256" s="164">
        <v>0</v>
      </c>
      <c r="J256" s="163"/>
      <c r="K256" s="155"/>
      <c r="L256" s="160" t="s">
        <v>978</v>
      </c>
      <c r="M256" s="161" t="s">
        <v>979</v>
      </c>
      <c r="N256" s="161" t="s">
        <v>938</v>
      </c>
      <c r="O256" s="161" t="s">
        <v>939</v>
      </c>
      <c r="P256" s="163"/>
      <c r="Q256" s="162" t="s">
        <v>43</v>
      </c>
      <c r="R256" s="163"/>
      <c r="S256" s="163">
        <v>16</v>
      </c>
      <c r="T256" s="164">
        <v>0</v>
      </c>
      <c r="U256" s="160"/>
      <c r="V256" s="155"/>
      <c r="W256" s="161" t="s">
        <v>1048</v>
      </c>
      <c r="X256" s="161" t="s">
        <v>1049</v>
      </c>
      <c r="Y256" s="161" t="s">
        <v>938</v>
      </c>
      <c r="Z256" s="162" t="s">
        <v>939</v>
      </c>
      <c r="AA256" s="163"/>
      <c r="AB256" s="162" t="s">
        <v>43</v>
      </c>
      <c r="AC256" s="163"/>
      <c r="AD256" s="163">
        <v>6</v>
      </c>
      <c r="AE256" s="164">
        <v>0</v>
      </c>
      <c r="AF256" s="160"/>
    </row>
    <row r="257" spans="1:32" s="136" customFormat="1" ht="14.45" customHeight="1" x14ac:dyDescent="0.2">
      <c r="A257" s="160" t="s">
        <v>910</v>
      </c>
      <c r="B257" s="160" t="s">
        <v>911</v>
      </c>
      <c r="C257" s="161" t="s">
        <v>807</v>
      </c>
      <c r="D257" s="161" t="s">
        <v>808</v>
      </c>
      <c r="E257" s="161"/>
      <c r="F257" s="162" t="s">
        <v>43</v>
      </c>
      <c r="G257" s="162"/>
      <c r="H257" s="163">
        <v>56</v>
      </c>
      <c r="I257" s="164">
        <v>0</v>
      </c>
      <c r="J257" s="163"/>
      <c r="K257" s="155"/>
      <c r="L257" s="160" t="s">
        <v>980</v>
      </c>
      <c r="M257" s="161" t="s">
        <v>981</v>
      </c>
      <c r="N257" s="161" t="s">
        <v>938</v>
      </c>
      <c r="O257" s="161" t="s">
        <v>939</v>
      </c>
      <c r="P257" s="163"/>
      <c r="Q257" s="162" t="s">
        <v>43</v>
      </c>
      <c r="R257" s="163"/>
      <c r="S257" s="163">
        <v>8</v>
      </c>
      <c r="T257" s="164">
        <v>0</v>
      </c>
      <c r="U257" s="160"/>
      <c r="V257" s="155"/>
      <c r="W257" s="161" t="s">
        <v>1050</v>
      </c>
      <c r="X257" s="161" t="s">
        <v>1051</v>
      </c>
      <c r="Y257" s="161" t="s">
        <v>938</v>
      </c>
      <c r="Z257" s="162" t="s">
        <v>939</v>
      </c>
      <c r="AA257" s="163"/>
      <c r="AB257" s="162" t="s">
        <v>43</v>
      </c>
      <c r="AC257" s="163"/>
      <c r="AD257" s="163">
        <v>5</v>
      </c>
      <c r="AE257" s="164">
        <v>0</v>
      </c>
      <c r="AF257" s="160"/>
    </row>
    <row r="258" spans="1:32" s="136" customFormat="1" ht="14.45" customHeight="1" x14ac:dyDescent="0.2">
      <c r="A258" s="160" t="s">
        <v>912</v>
      </c>
      <c r="B258" s="160" t="s">
        <v>913</v>
      </c>
      <c r="C258" s="161" t="s">
        <v>807</v>
      </c>
      <c r="D258" s="161" t="s">
        <v>808</v>
      </c>
      <c r="E258" s="161"/>
      <c r="F258" s="162" t="s">
        <v>43</v>
      </c>
      <c r="G258" s="162"/>
      <c r="H258" s="163">
        <v>21</v>
      </c>
      <c r="I258" s="164">
        <v>0</v>
      </c>
      <c r="J258" s="163"/>
      <c r="K258" s="155"/>
      <c r="L258" s="160" t="s">
        <v>982</v>
      </c>
      <c r="M258" s="161" t="s">
        <v>983</v>
      </c>
      <c r="N258" s="161" t="s">
        <v>938</v>
      </c>
      <c r="O258" s="161" t="s">
        <v>939</v>
      </c>
      <c r="P258" s="163"/>
      <c r="Q258" s="162" t="s">
        <v>43</v>
      </c>
      <c r="R258" s="163"/>
      <c r="S258" s="163">
        <v>35</v>
      </c>
      <c r="T258" s="164">
        <v>0</v>
      </c>
      <c r="U258" s="160"/>
      <c r="V258" s="155"/>
      <c r="W258" s="161" t="s">
        <v>1052</v>
      </c>
      <c r="X258" s="161" t="s">
        <v>1053</v>
      </c>
      <c r="Y258" s="161" t="s">
        <v>938</v>
      </c>
      <c r="Z258" s="162" t="s">
        <v>939</v>
      </c>
      <c r="AA258" s="163"/>
      <c r="AB258" s="162" t="s">
        <v>43</v>
      </c>
      <c r="AC258" s="163"/>
      <c r="AD258" s="163">
        <v>15</v>
      </c>
      <c r="AE258" s="164">
        <v>0</v>
      </c>
      <c r="AF258" s="160"/>
    </row>
    <row r="259" spans="1:32" s="136" customFormat="1" ht="14.45" customHeight="1" x14ac:dyDescent="0.2">
      <c r="A259" s="160" t="s">
        <v>914</v>
      </c>
      <c r="B259" s="160" t="s">
        <v>915</v>
      </c>
      <c r="C259" s="161" t="s">
        <v>807</v>
      </c>
      <c r="D259" s="161" t="s">
        <v>808</v>
      </c>
      <c r="E259" s="161"/>
      <c r="F259" s="162" t="s">
        <v>43</v>
      </c>
      <c r="G259" s="162"/>
      <c r="H259" s="163">
        <v>33</v>
      </c>
      <c r="I259" s="164">
        <v>0</v>
      </c>
      <c r="J259" s="163"/>
      <c r="K259" s="155"/>
      <c r="L259" s="160" t="s">
        <v>984</v>
      </c>
      <c r="M259" s="161" t="s">
        <v>985</v>
      </c>
      <c r="N259" s="161" t="s">
        <v>938</v>
      </c>
      <c r="O259" s="161" t="s">
        <v>939</v>
      </c>
      <c r="P259" s="163"/>
      <c r="Q259" s="162" t="s">
        <v>43</v>
      </c>
      <c r="R259" s="163"/>
      <c r="S259" s="163">
        <v>19</v>
      </c>
      <c r="T259" s="164">
        <v>0</v>
      </c>
      <c r="U259" s="160"/>
      <c r="V259" s="155"/>
      <c r="W259" s="161" t="s">
        <v>1054</v>
      </c>
      <c r="X259" s="161" t="s">
        <v>1055</v>
      </c>
      <c r="Y259" s="161" t="s">
        <v>938</v>
      </c>
      <c r="Z259" s="162" t="s">
        <v>939</v>
      </c>
      <c r="AA259" s="163"/>
      <c r="AB259" s="162" t="s">
        <v>43</v>
      </c>
      <c r="AC259" s="163"/>
      <c r="AD259" s="163">
        <v>7</v>
      </c>
      <c r="AE259" s="164">
        <v>0</v>
      </c>
      <c r="AF259" s="160"/>
    </row>
    <row r="260" spans="1:32" s="136" customFormat="1" ht="14.45" customHeight="1" x14ac:dyDescent="0.2">
      <c r="A260" s="160" t="s">
        <v>916</v>
      </c>
      <c r="B260" s="160" t="s">
        <v>917</v>
      </c>
      <c r="C260" s="161" t="s">
        <v>807</v>
      </c>
      <c r="D260" s="161" t="s">
        <v>808</v>
      </c>
      <c r="E260" s="161"/>
      <c r="F260" s="162" t="s">
        <v>43</v>
      </c>
      <c r="G260" s="162"/>
      <c r="H260" s="163">
        <v>20</v>
      </c>
      <c r="I260" s="164">
        <v>0</v>
      </c>
      <c r="J260" s="163"/>
      <c r="K260" s="155"/>
      <c r="L260" s="160" t="s">
        <v>986</v>
      </c>
      <c r="M260" s="161" t="s">
        <v>987</v>
      </c>
      <c r="N260" s="161" t="s">
        <v>938</v>
      </c>
      <c r="O260" s="161" t="s">
        <v>939</v>
      </c>
      <c r="P260" s="163"/>
      <c r="Q260" s="162" t="s">
        <v>43</v>
      </c>
      <c r="R260" s="163"/>
      <c r="S260" s="163">
        <v>16</v>
      </c>
      <c r="T260" s="164">
        <v>0</v>
      </c>
      <c r="U260" s="160"/>
      <c r="V260" s="155"/>
      <c r="W260" s="161" t="s">
        <v>1056</v>
      </c>
      <c r="X260" s="161" t="s">
        <v>1057</v>
      </c>
      <c r="Y260" s="161" t="s">
        <v>938</v>
      </c>
      <c r="Z260" s="162" t="s">
        <v>939</v>
      </c>
      <c r="AA260" s="163"/>
      <c r="AB260" s="162" t="s">
        <v>43</v>
      </c>
      <c r="AC260" s="163"/>
      <c r="AD260" s="163">
        <v>39</v>
      </c>
      <c r="AE260" s="164">
        <v>0</v>
      </c>
      <c r="AF260" s="160"/>
    </row>
    <row r="261" spans="1:32" s="136" customFormat="1" ht="14.45" customHeight="1" x14ac:dyDescent="0.2">
      <c r="A261" s="160" t="s">
        <v>918</v>
      </c>
      <c r="B261" s="160" t="s">
        <v>919</v>
      </c>
      <c r="C261" s="161" t="s">
        <v>807</v>
      </c>
      <c r="D261" s="161" t="s">
        <v>808</v>
      </c>
      <c r="E261" s="161"/>
      <c r="F261" s="162" t="s">
        <v>43</v>
      </c>
      <c r="G261" s="162"/>
      <c r="H261" s="163">
        <v>39</v>
      </c>
      <c r="I261" s="164">
        <v>0</v>
      </c>
      <c r="J261" s="163"/>
      <c r="K261" s="155"/>
      <c r="L261" s="160" t="s">
        <v>988</v>
      </c>
      <c r="M261" s="161" t="s">
        <v>989</v>
      </c>
      <c r="N261" s="161" t="s">
        <v>938</v>
      </c>
      <c r="O261" s="161" t="s">
        <v>939</v>
      </c>
      <c r="P261" s="163"/>
      <c r="Q261" s="162" t="s">
        <v>43</v>
      </c>
      <c r="R261" s="163"/>
      <c r="S261" s="163">
        <v>28</v>
      </c>
      <c r="T261" s="164">
        <v>0</v>
      </c>
      <c r="U261" s="160"/>
      <c r="V261" s="155"/>
      <c r="W261" s="161" t="s">
        <v>1058</v>
      </c>
      <c r="X261" s="161" t="s">
        <v>1059</v>
      </c>
      <c r="Y261" s="161" t="s">
        <v>938</v>
      </c>
      <c r="Z261" s="162" t="s">
        <v>939</v>
      </c>
      <c r="AA261" s="163"/>
      <c r="AB261" s="162" t="s">
        <v>43</v>
      </c>
      <c r="AC261" s="163"/>
      <c r="AD261" s="163">
        <v>42</v>
      </c>
      <c r="AE261" s="164">
        <v>0</v>
      </c>
      <c r="AF261" s="160"/>
    </row>
    <row r="262" spans="1:32" s="136" customFormat="1" ht="14.45" customHeight="1" x14ac:dyDescent="0.2">
      <c r="A262" s="160" t="s">
        <v>920</v>
      </c>
      <c r="B262" s="160" t="s">
        <v>921</v>
      </c>
      <c r="C262" s="161" t="s">
        <v>807</v>
      </c>
      <c r="D262" s="161" t="s">
        <v>808</v>
      </c>
      <c r="E262" s="161"/>
      <c r="F262" s="162" t="s">
        <v>43</v>
      </c>
      <c r="G262" s="162"/>
      <c r="H262" s="163">
        <v>20</v>
      </c>
      <c r="I262" s="164">
        <v>0</v>
      </c>
      <c r="J262" s="163"/>
      <c r="K262" s="155"/>
      <c r="L262" s="160" t="s">
        <v>990</v>
      </c>
      <c r="M262" s="161" t="s">
        <v>991</v>
      </c>
      <c r="N262" s="161" t="s">
        <v>938</v>
      </c>
      <c r="O262" s="161" t="s">
        <v>939</v>
      </c>
      <c r="P262" s="163"/>
      <c r="Q262" s="162" t="s">
        <v>43</v>
      </c>
      <c r="R262" s="163"/>
      <c r="S262" s="163">
        <v>35</v>
      </c>
      <c r="T262" s="164">
        <v>0</v>
      </c>
      <c r="U262" s="160"/>
      <c r="V262" s="155"/>
      <c r="W262" s="161" t="s">
        <v>1060</v>
      </c>
      <c r="X262" s="161" t="s">
        <v>1061</v>
      </c>
      <c r="Y262" s="161" t="s">
        <v>938</v>
      </c>
      <c r="Z262" s="162" t="s">
        <v>939</v>
      </c>
      <c r="AA262" s="163"/>
      <c r="AB262" s="162" t="s">
        <v>43</v>
      </c>
      <c r="AC262" s="163"/>
      <c r="AD262" s="163">
        <v>24</v>
      </c>
      <c r="AE262" s="164">
        <v>0</v>
      </c>
      <c r="AF262" s="160"/>
    </row>
    <row r="263" spans="1:32" s="136" customFormat="1" ht="14.45" customHeight="1" x14ac:dyDescent="0.2">
      <c r="A263" s="160" t="s">
        <v>922</v>
      </c>
      <c r="B263" s="160" t="s">
        <v>923</v>
      </c>
      <c r="C263" s="161" t="s">
        <v>807</v>
      </c>
      <c r="D263" s="161" t="s">
        <v>808</v>
      </c>
      <c r="E263" s="161"/>
      <c r="F263" s="162" t="s">
        <v>43</v>
      </c>
      <c r="G263" s="162"/>
      <c r="H263" s="163">
        <v>14</v>
      </c>
      <c r="I263" s="164">
        <v>0</v>
      </c>
      <c r="J263" s="163"/>
      <c r="K263" s="155"/>
      <c r="L263" s="160" t="s">
        <v>992</v>
      </c>
      <c r="M263" s="161" t="s">
        <v>993</v>
      </c>
      <c r="N263" s="161" t="s">
        <v>938</v>
      </c>
      <c r="O263" s="161" t="s">
        <v>939</v>
      </c>
      <c r="P263" s="163"/>
      <c r="Q263" s="162" t="s">
        <v>43</v>
      </c>
      <c r="R263" s="163"/>
      <c r="S263" s="163">
        <v>60</v>
      </c>
      <c r="T263" s="164">
        <v>0</v>
      </c>
      <c r="U263" s="160"/>
      <c r="V263" s="155"/>
      <c r="W263" s="151" t="s">
        <v>1062</v>
      </c>
      <c r="X263" s="161"/>
      <c r="Y263" s="161"/>
      <c r="Z263" s="162"/>
      <c r="AA263" s="163"/>
      <c r="AB263" s="162"/>
      <c r="AC263" s="163"/>
      <c r="AD263" s="163">
        <f>(SUM(H270:H277) + SUM(S243:S277) + SUM(AD243:AD262))</f>
        <v>1338</v>
      </c>
      <c r="AE263" s="164">
        <f>(SUM(I270:I277) + SUM(T243:T277) + SUM(AE243:AE262))</f>
        <v>0</v>
      </c>
      <c r="AF263" s="160">
        <f>(SUM(J270:J277) + SUM(U243:U277) + SUM(AF243:AF262))</f>
        <v>0</v>
      </c>
    </row>
    <row r="264" spans="1:32" s="136" customFormat="1" ht="14.45" customHeight="1" x14ac:dyDescent="0.25">
      <c r="A264" s="160" t="s">
        <v>924</v>
      </c>
      <c r="B264" s="160" t="s">
        <v>925</v>
      </c>
      <c r="C264" s="161" t="s">
        <v>807</v>
      </c>
      <c r="D264" s="161" t="s">
        <v>808</v>
      </c>
      <c r="E264" s="161"/>
      <c r="F264" s="162" t="s">
        <v>43</v>
      </c>
      <c r="G264" s="162"/>
      <c r="H264" s="163">
        <v>13</v>
      </c>
      <c r="I264" s="164">
        <v>0</v>
      </c>
      <c r="J264" s="163"/>
      <c r="K264" s="155"/>
      <c r="L264" s="160" t="s">
        <v>994</v>
      </c>
      <c r="M264" s="161" t="s">
        <v>995</v>
      </c>
      <c r="N264" s="161" t="s">
        <v>938</v>
      </c>
      <c r="O264" s="161" t="s">
        <v>939</v>
      </c>
      <c r="P264" s="163"/>
      <c r="Q264" s="162" t="s">
        <v>43</v>
      </c>
      <c r="R264" s="163"/>
      <c r="S264" s="163">
        <v>82</v>
      </c>
      <c r="T264" s="164">
        <v>0</v>
      </c>
      <c r="U264" s="160"/>
      <c r="V264" s="155"/>
      <c r="W264" s="193" t="s">
        <v>1063</v>
      </c>
      <c r="X264" s="191"/>
      <c r="Y264" s="191"/>
      <c r="Z264" s="191"/>
      <c r="AA264" s="191"/>
      <c r="AB264" s="191"/>
      <c r="AC264" s="191"/>
      <c r="AD264" s="191"/>
      <c r="AE264" s="191"/>
      <c r="AF264" s="192"/>
    </row>
    <row r="265" spans="1:32" s="136" customFormat="1" ht="14.45" customHeight="1" x14ac:dyDescent="0.2">
      <c r="A265" s="160" t="s">
        <v>926</v>
      </c>
      <c r="B265" s="160" t="s">
        <v>927</v>
      </c>
      <c r="C265" s="161" t="s">
        <v>807</v>
      </c>
      <c r="D265" s="161" t="s">
        <v>808</v>
      </c>
      <c r="E265" s="161"/>
      <c r="F265" s="162" t="s">
        <v>43</v>
      </c>
      <c r="G265" s="162"/>
      <c r="H265" s="163">
        <v>22</v>
      </c>
      <c r="I265" s="164">
        <v>0</v>
      </c>
      <c r="J265" s="163"/>
      <c r="K265" s="155"/>
      <c r="L265" s="160" t="s">
        <v>996</v>
      </c>
      <c r="M265" s="161" t="s">
        <v>997</v>
      </c>
      <c r="N265" s="161" t="s">
        <v>938</v>
      </c>
      <c r="O265" s="161" t="s">
        <v>939</v>
      </c>
      <c r="P265" s="163"/>
      <c r="Q265" s="162" t="s">
        <v>43</v>
      </c>
      <c r="R265" s="163"/>
      <c r="S265" s="163">
        <v>31</v>
      </c>
      <c r="T265" s="164">
        <v>0</v>
      </c>
      <c r="U265" s="160"/>
      <c r="V265" s="155"/>
      <c r="W265" s="161" t="s">
        <v>1064</v>
      </c>
      <c r="X265" s="161" t="s">
        <v>1065</v>
      </c>
      <c r="Y265" s="161" t="s">
        <v>1066</v>
      </c>
      <c r="Z265" s="162" t="s">
        <v>1067</v>
      </c>
      <c r="AA265" s="163"/>
      <c r="AB265" s="162" t="s">
        <v>43</v>
      </c>
      <c r="AC265" s="163"/>
      <c r="AD265" s="163">
        <v>15</v>
      </c>
      <c r="AE265" s="164">
        <v>0</v>
      </c>
      <c r="AF265" s="160"/>
    </row>
    <row r="266" spans="1:32" s="136" customFormat="1" ht="14.45" customHeight="1" x14ac:dyDescent="0.2">
      <c r="A266" s="160" t="s">
        <v>928</v>
      </c>
      <c r="B266" s="160" t="s">
        <v>929</v>
      </c>
      <c r="C266" s="161" t="s">
        <v>807</v>
      </c>
      <c r="D266" s="161" t="s">
        <v>808</v>
      </c>
      <c r="E266" s="161"/>
      <c r="F266" s="162" t="s">
        <v>43</v>
      </c>
      <c r="G266" s="162"/>
      <c r="H266" s="163">
        <v>10</v>
      </c>
      <c r="I266" s="164">
        <v>0</v>
      </c>
      <c r="J266" s="163"/>
      <c r="K266" s="155"/>
      <c r="L266" s="160" t="s">
        <v>998</v>
      </c>
      <c r="M266" s="161" t="s">
        <v>999</v>
      </c>
      <c r="N266" s="161" t="s">
        <v>938</v>
      </c>
      <c r="O266" s="161" t="s">
        <v>939</v>
      </c>
      <c r="P266" s="163"/>
      <c r="Q266" s="162" t="s">
        <v>43</v>
      </c>
      <c r="R266" s="163"/>
      <c r="S266" s="163">
        <v>18</v>
      </c>
      <c r="T266" s="164">
        <v>0</v>
      </c>
      <c r="U266" s="160"/>
      <c r="V266" s="155"/>
      <c r="W266" s="161" t="s">
        <v>1068</v>
      </c>
      <c r="X266" s="161" t="s">
        <v>1069</v>
      </c>
      <c r="Y266" s="161" t="s">
        <v>1066</v>
      </c>
      <c r="Z266" s="162" t="s">
        <v>1067</v>
      </c>
      <c r="AA266" s="163"/>
      <c r="AB266" s="162" t="s">
        <v>43</v>
      </c>
      <c r="AC266" s="163"/>
      <c r="AD266" s="163">
        <v>15</v>
      </c>
      <c r="AE266" s="164">
        <v>0</v>
      </c>
      <c r="AF266" s="160"/>
    </row>
    <row r="267" spans="1:32" s="136" customFormat="1" ht="14.45" customHeight="1" x14ac:dyDescent="0.2">
      <c r="A267" s="160" t="s">
        <v>930</v>
      </c>
      <c r="B267" s="160" t="s">
        <v>931</v>
      </c>
      <c r="C267" s="161" t="s">
        <v>807</v>
      </c>
      <c r="D267" s="161" t="s">
        <v>808</v>
      </c>
      <c r="E267" s="161"/>
      <c r="F267" s="162" t="s">
        <v>43</v>
      </c>
      <c r="G267" s="162"/>
      <c r="H267" s="163">
        <v>27</v>
      </c>
      <c r="I267" s="164">
        <v>0</v>
      </c>
      <c r="J267" s="163"/>
      <c r="K267" s="155"/>
      <c r="L267" s="160" t="s">
        <v>1000</v>
      </c>
      <c r="M267" s="161" t="s">
        <v>1001</v>
      </c>
      <c r="N267" s="161" t="s">
        <v>938</v>
      </c>
      <c r="O267" s="161" t="s">
        <v>939</v>
      </c>
      <c r="P267" s="163"/>
      <c r="Q267" s="162" t="s">
        <v>43</v>
      </c>
      <c r="R267" s="163"/>
      <c r="S267" s="163">
        <v>28</v>
      </c>
      <c r="T267" s="164">
        <v>0</v>
      </c>
      <c r="U267" s="160"/>
      <c r="V267" s="155"/>
      <c r="W267" s="161" t="s">
        <v>1070</v>
      </c>
      <c r="X267" s="161" t="s">
        <v>1071</v>
      </c>
      <c r="Y267" s="161" t="s">
        <v>1066</v>
      </c>
      <c r="Z267" s="162" t="s">
        <v>1067</v>
      </c>
      <c r="AA267" s="163"/>
      <c r="AB267" s="162" t="s">
        <v>43</v>
      </c>
      <c r="AC267" s="163"/>
      <c r="AD267" s="163">
        <v>16</v>
      </c>
      <c r="AE267" s="164">
        <v>0</v>
      </c>
      <c r="AF267" s="160"/>
    </row>
    <row r="268" spans="1:32" s="136" customFormat="1" ht="14.45" customHeight="1" x14ac:dyDescent="0.2">
      <c r="A268" s="160" t="s">
        <v>932</v>
      </c>
      <c r="B268" s="160" t="s">
        <v>933</v>
      </c>
      <c r="C268" s="161" t="s">
        <v>807</v>
      </c>
      <c r="D268" s="161" t="s">
        <v>808</v>
      </c>
      <c r="E268" s="161"/>
      <c r="F268" s="162" t="s">
        <v>43</v>
      </c>
      <c r="G268" s="162"/>
      <c r="H268" s="163">
        <v>24</v>
      </c>
      <c r="I268" s="164">
        <v>0</v>
      </c>
      <c r="J268" s="163"/>
      <c r="K268" s="155"/>
      <c r="L268" s="160" t="s">
        <v>1002</v>
      </c>
      <c r="M268" s="161" t="s">
        <v>1003</v>
      </c>
      <c r="N268" s="161" t="s">
        <v>938</v>
      </c>
      <c r="O268" s="161" t="s">
        <v>939</v>
      </c>
      <c r="P268" s="163"/>
      <c r="Q268" s="162" t="s">
        <v>43</v>
      </c>
      <c r="R268" s="163"/>
      <c r="S268" s="163">
        <v>39</v>
      </c>
      <c r="T268" s="164">
        <v>0</v>
      </c>
      <c r="U268" s="160"/>
      <c r="V268" s="155"/>
      <c r="W268" s="161" t="s">
        <v>1072</v>
      </c>
      <c r="X268" s="161" t="s">
        <v>1073</v>
      </c>
      <c r="Y268" s="161" t="s">
        <v>1066</v>
      </c>
      <c r="Z268" s="162" t="s">
        <v>1067</v>
      </c>
      <c r="AA268" s="163"/>
      <c r="AB268" s="162" t="s">
        <v>43</v>
      </c>
      <c r="AC268" s="163"/>
      <c r="AD268" s="163">
        <v>16</v>
      </c>
      <c r="AE268" s="164">
        <v>0</v>
      </c>
      <c r="AF268" s="160"/>
    </row>
    <row r="269" spans="1:32" s="136" customFormat="1" ht="14.45" customHeight="1" x14ac:dyDescent="0.2">
      <c r="A269" s="150" t="s">
        <v>934</v>
      </c>
      <c r="B269" s="160"/>
      <c r="C269" s="161"/>
      <c r="D269" s="161"/>
      <c r="E269" s="161"/>
      <c r="F269" s="162"/>
      <c r="G269" s="162"/>
      <c r="H269" s="163">
        <f>(SUM(S235:S237) + SUM(AD203:AD237) + SUM(H243:H268))</f>
        <v>1073</v>
      </c>
      <c r="I269" s="164">
        <f>(SUM(T235:T237) + SUM(AE203:AE237) + SUM(I243:I268))</f>
        <v>0</v>
      </c>
      <c r="J269" s="163">
        <f>(SUM(U235:U237) + SUM(AF203:AF237) + SUM(J243:J268))</f>
        <v>0</v>
      </c>
      <c r="K269" s="155"/>
      <c r="L269" s="160" t="s">
        <v>1004</v>
      </c>
      <c r="M269" s="161" t="s">
        <v>1005</v>
      </c>
      <c r="N269" s="161" t="s">
        <v>938</v>
      </c>
      <c r="O269" s="161" t="s">
        <v>939</v>
      </c>
      <c r="P269" s="163"/>
      <c r="Q269" s="162" t="s">
        <v>43</v>
      </c>
      <c r="R269" s="163"/>
      <c r="S269" s="163">
        <v>2</v>
      </c>
      <c r="T269" s="164">
        <v>0</v>
      </c>
      <c r="U269" s="160"/>
      <c r="V269" s="155"/>
      <c r="W269" s="161" t="s">
        <v>1074</v>
      </c>
      <c r="X269" s="161" t="s">
        <v>1075</v>
      </c>
      <c r="Y269" s="161" t="s">
        <v>1066</v>
      </c>
      <c r="Z269" s="162" t="s">
        <v>1067</v>
      </c>
      <c r="AA269" s="163"/>
      <c r="AB269" s="162" t="s">
        <v>43</v>
      </c>
      <c r="AC269" s="163"/>
      <c r="AD269" s="163">
        <v>13</v>
      </c>
      <c r="AE269" s="164">
        <v>0</v>
      </c>
      <c r="AF269" s="160"/>
    </row>
    <row r="270" spans="1:32" s="136" customFormat="1" ht="14.45" customHeight="1" x14ac:dyDescent="0.25">
      <c r="A270" s="190" t="s">
        <v>935</v>
      </c>
      <c r="B270" s="191"/>
      <c r="C270" s="191"/>
      <c r="D270" s="191"/>
      <c r="E270" s="191"/>
      <c r="F270" s="191"/>
      <c r="G270" s="191"/>
      <c r="H270" s="191"/>
      <c r="I270" s="191"/>
      <c r="J270" s="192"/>
      <c r="K270" s="155"/>
      <c r="L270" s="160" t="s">
        <v>1006</v>
      </c>
      <c r="M270" s="161" t="s">
        <v>1007</v>
      </c>
      <c r="N270" s="161" t="s">
        <v>938</v>
      </c>
      <c r="O270" s="161" t="s">
        <v>939</v>
      </c>
      <c r="P270" s="163"/>
      <c r="Q270" s="162" t="s">
        <v>43</v>
      </c>
      <c r="R270" s="163"/>
      <c r="S270" s="163">
        <v>19</v>
      </c>
      <c r="T270" s="164">
        <v>0</v>
      </c>
      <c r="U270" s="160"/>
      <c r="V270" s="155"/>
      <c r="W270" s="161" t="s">
        <v>1076</v>
      </c>
      <c r="X270" s="161" t="s">
        <v>1077</v>
      </c>
      <c r="Y270" s="161" t="s">
        <v>1066</v>
      </c>
      <c r="Z270" s="162" t="s">
        <v>1067</v>
      </c>
      <c r="AA270" s="163"/>
      <c r="AB270" s="162" t="s">
        <v>43</v>
      </c>
      <c r="AC270" s="163"/>
      <c r="AD270" s="163">
        <v>13</v>
      </c>
      <c r="AE270" s="164">
        <v>0</v>
      </c>
      <c r="AF270" s="160"/>
    </row>
    <row r="271" spans="1:32" s="136" customFormat="1" ht="14.45" customHeight="1" x14ac:dyDescent="0.2">
      <c r="A271" s="160" t="s">
        <v>936</v>
      </c>
      <c r="B271" s="160" t="s">
        <v>937</v>
      </c>
      <c r="C271" s="161" t="s">
        <v>938</v>
      </c>
      <c r="D271" s="161" t="s">
        <v>939</v>
      </c>
      <c r="E271" s="161"/>
      <c r="F271" s="162" t="s">
        <v>43</v>
      </c>
      <c r="G271" s="162"/>
      <c r="H271" s="163">
        <v>10</v>
      </c>
      <c r="I271" s="164">
        <v>0</v>
      </c>
      <c r="J271" s="163"/>
      <c r="K271" s="155"/>
      <c r="L271" s="160" t="s">
        <v>1008</v>
      </c>
      <c r="M271" s="161" t="s">
        <v>1009</v>
      </c>
      <c r="N271" s="161" t="s">
        <v>938</v>
      </c>
      <c r="O271" s="161" t="s">
        <v>939</v>
      </c>
      <c r="P271" s="163"/>
      <c r="Q271" s="162" t="s">
        <v>43</v>
      </c>
      <c r="R271" s="163"/>
      <c r="S271" s="163">
        <v>22</v>
      </c>
      <c r="T271" s="164">
        <v>0</v>
      </c>
      <c r="U271" s="160"/>
      <c r="V271" s="155"/>
      <c r="W271" s="161" t="s">
        <v>1078</v>
      </c>
      <c r="X271" s="161" t="s">
        <v>1079</v>
      </c>
      <c r="Y271" s="161" t="s">
        <v>1066</v>
      </c>
      <c r="Z271" s="162" t="s">
        <v>1067</v>
      </c>
      <c r="AA271" s="163"/>
      <c r="AB271" s="162" t="s">
        <v>43</v>
      </c>
      <c r="AC271" s="163"/>
      <c r="AD271" s="163">
        <v>30</v>
      </c>
      <c r="AE271" s="164">
        <v>0</v>
      </c>
      <c r="AF271" s="160"/>
    </row>
    <row r="272" spans="1:32" s="136" customFormat="1" ht="14.45" customHeight="1" x14ac:dyDescent="0.2">
      <c r="A272" s="160" t="s">
        <v>940</v>
      </c>
      <c r="B272" s="160" t="s">
        <v>941</v>
      </c>
      <c r="C272" s="161" t="s">
        <v>938</v>
      </c>
      <c r="D272" s="161" t="s">
        <v>939</v>
      </c>
      <c r="E272" s="161"/>
      <c r="F272" s="162" t="s">
        <v>43</v>
      </c>
      <c r="G272" s="162"/>
      <c r="H272" s="163">
        <v>22</v>
      </c>
      <c r="I272" s="164">
        <v>0</v>
      </c>
      <c r="J272" s="163"/>
      <c r="K272" s="155"/>
      <c r="L272" s="160" t="s">
        <v>1010</v>
      </c>
      <c r="M272" s="161" t="s">
        <v>1011</v>
      </c>
      <c r="N272" s="161" t="s">
        <v>938</v>
      </c>
      <c r="O272" s="161" t="s">
        <v>939</v>
      </c>
      <c r="P272" s="163"/>
      <c r="Q272" s="162" t="s">
        <v>43</v>
      </c>
      <c r="R272" s="163"/>
      <c r="S272" s="163">
        <v>6</v>
      </c>
      <c r="T272" s="164">
        <v>0</v>
      </c>
      <c r="U272" s="160"/>
      <c r="V272" s="155"/>
      <c r="W272" s="161" t="s">
        <v>1080</v>
      </c>
      <c r="X272" s="161" t="s">
        <v>1081</v>
      </c>
      <c r="Y272" s="161" t="s">
        <v>1066</v>
      </c>
      <c r="Z272" s="162" t="s">
        <v>1067</v>
      </c>
      <c r="AA272" s="163"/>
      <c r="AB272" s="162" t="s">
        <v>43</v>
      </c>
      <c r="AC272" s="163"/>
      <c r="AD272" s="163">
        <v>13</v>
      </c>
      <c r="AE272" s="164">
        <v>0</v>
      </c>
      <c r="AF272" s="160"/>
    </row>
    <row r="273" spans="1:32" s="136" customFormat="1" ht="14.45" customHeight="1" x14ac:dyDescent="0.2">
      <c r="A273" s="160" t="s">
        <v>942</v>
      </c>
      <c r="B273" s="160" t="s">
        <v>943</v>
      </c>
      <c r="C273" s="161" t="s">
        <v>938</v>
      </c>
      <c r="D273" s="161" t="s">
        <v>939</v>
      </c>
      <c r="E273" s="161"/>
      <c r="F273" s="162" t="s">
        <v>43</v>
      </c>
      <c r="G273" s="162"/>
      <c r="H273" s="163">
        <v>13</v>
      </c>
      <c r="I273" s="164">
        <v>0</v>
      </c>
      <c r="J273" s="163"/>
      <c r="K273" s="155"/>
      <c r="L273" s="160" t="s">
        <v>1012</v>
      </c>
      <c r="M273" s="161" t="s">
        <v>1013</v>
      </c>
      <c r="N273" s="161" t="s">
        <v>938</v>
      </c>
      <c r="O273" s="161" t="s">
        <v>939</v>
      </c>
      <c r="P273" s="163"/>
      <c r="Q273" s="162" t="s">
        <v>43</v>
      </c>
      <c r="R273" s="163"/>
      <c r="S273" s="163">
        <v>66</v>
      </c>
      <c r="T273" s="164">
        <v>0</v>
      </c>
      <c r="U273" s="160"/>
      <c r="V273" s="155"/>
      <c r="W273" s="161" t="s">
        <v>1082</v>
      </c>
      <c r="X273" s="161" t="s">
        <v>1083</v>
      </c>
      <c r="Y273" s="161" t="s">
        <v>1066</v>
      </c>
      <c r="Z273" s="162" t="s">
        <v>1067</v>
      </c>
      <c r="AA273" s="163"/>
      <c r="AB273" s="162" t="s">
        <v>43</v>
      </c>
      <c r="AC273" s="163"/>
      <c r="AD273" s="163">
        <v>13</v>
      </c>
      <c r="AE273" s="164">
        <v>0</v>
      </c>
      <c r="AF273" s="160"/>
    </row>
    <row r="274" spans="1:32" s="136" customFormat="1" ht="14.45" customHeight="1" x14ac:dyDescent="0.2">
      <c r="A274" s="160" t="s">
        <v>944</v>
      </c>
      <c r="B274" s="160" t="s">
        <v>945</v>
      </c>
      <c r="C274" s="161" t="s">
        <v>938</v>
      </c>
      <c r="D274" s="161" t="s">
        <v>939</v>
      </c>
      <c r="E274" s="161"/>
      <c r="F274" s="162" t="s">
        <v>43</v>
      </c>
      <c r="G274" s="162"/>
      <c r="H274" s="163">
        <v>34</v>
      </c>
      <c r="I274" s="164">
        <v>0</v>
      </c>
      <c r="J274" s="163"/>
      <c r="K274" s="155"/>
      <c r="L274" s="160" t="s">
        <v>1014</v>
      </c>
      <c r="M274" s="161" t="s">
        <v>1015</v>
      </c>
      <c r="N274" s="161" t="s">
        <v>938</v>
      </c>
      <c r="O274" s="161" t="s">
        <v>939</v>
      </c>
      <c r="P274" s="163"/>
      <c r="Q274" s="162" t="s">
        <v>43</v>
      </c>
      <c r="R274" s="163"/>
      <c r="S274" s="163">
        <v>35</v>
      </c>
      <c r="T274" s="164">
        <v>0</v>
      </c>
      <c r="U274" s="160"/>
      <c r="V274" s="155"/>
      <c r="W274" s="161" t="s">
        <v>1084</v>
      </c>
      <c r="X274" s="161" t="s">
        <v>1085</v>
      </c>
      <c r="Y274" s="161" t="s">
        <v>1066</v>
      </c>
      <c r="Z274" s="162" t="s">
        <v>1067</v>
      </c>
      <c r="AA274" s="163"/>
      <c r="AB274" s="162" t="s">
        <v>43</v>
      </c>
      <c r="AC274" s="163"/>
      <c r="AD274" s="163">
        <v>7</v>
      </c>
      <c r="AE274" s="164">
        <v>0</v>
      </c>
      <c r="AF274" s="160"/>
    </row>
    <row r="275" spans="1:32" s="136" customFormat="1" ht="14.45" customHeight="1" x14ac:dyDescent="0.2">
      <c r="A275" s="160" t="s">
        <v>946</v>
      </c>
      <c r="B275" s="160" t="s">
        <v>947</v>
      </c>
      <c r="C275" s="161" t="s">
        <v>938</v>
      </c>
      <c r="D275" s="161" t="s">
        <v>939</v>
      </c>
      <c r="E275" s="161"/>
      <c r="F275" s="162" t="s">
        <v>43</v>
      </c>
      <c r="G275" s="162"/>
      <c r="H275" s="163">
        <v>5</v>
      </c>
      <c r="I275" s="164">
        <v>0</v>
      </c>
      <c r="J275" s="163"/>
      <c r="K275" s="155"/>
      <c r="L275" s="160" t="s">
        <v>1016</v>
      </c>
      <c r="M275" s="161" t="s">
        <v>1017</v>
      </c>
      <c r="N275" s="161" t="s">
        <v>938</v>
      </c>
      <c r="O275" s="161" t="s">
        <v>939</v>
      </c>
      <c r="P275" s="163"/>
      <c r="Q275" s="162" t="s">
        <v>43</v>
      </c>
      <c r="R275" s="163"/>
      <c r="S275" s="163">
        <v>2</v>
      </c>
      <c r="T275" s="164">
        <v>0</v>
      </c>
      <c r="U275" s="160"/>
      <c r="V275" s="155"/>
      <c r="W275" s="161" t="s">
        <v>1086</v>
      </c>
      <c r="X275" s="161" t="s">
        <v>1087</v>
      </c>
      <c r="Y275" s="161" t="s">
        <v>1066</v>
      </c>
      <c r="Z275" s="162" t="s">
        <v>1067</v>
      </c>
      <c r="AA275" s="163"/>
      <c r="AB275" s="162" t="s">
        <v>43</v>
      </c>
      <c r="AC275" s="163"/>
      <c r="AD275" s="163">
        <v>7</v>
      </c>
      <c r="AE275" s="164">
        <v>0</v>
      </c>
      <c r="AF275" s="160"/>
    </row>
    <row r="276" spans="1:32" s="136" customFormat="1" ht="14.45" customHeight="1" x14ac:dyDescent="0.2">
      <c r="A276" s="160" t="s">
        <v>948</v>
      </c>
      <c r="B276" s="160" t="s">
        <v>949</v>
      </c>
      <c r="C276" s="161" t="s">
        <v>938</v>
      </c>
      <c r="D276" s="161" t="s">
        <v>939</v>
      </c>
      <c r="E276" s="161"/>
      <c r="F276" s="162" t="s">
        <v>43</v>
      </c>
      <c r="G276" s="162"/>
      <c r="H276" s="163">
        <v>18</v>
      </c>
      <c r="I276" s="164">
        <v>0</v>
      </c>
      <c r="J276" s="163"/>
      <c r="K276" s="155"/>
      <c r="L276" s="160" t="s">
        <v>1018</v>
      </c>
      <c r="M276" s="161" t="s">
        <v>1019</v>
      </c>
      <c r="N276" s="161" t="s">
        <v>938</v>
      </c>
      <c r="O276" s="161" t="s">
        <v>939</v>
      </c>
      <c r="P276" s="163"/>
      <c r="Q276" s="162" t="s">
        <v>43</v>
      </c>
      <c r="R276" s="163"/>
      <c r="S276" s="163">
        <v>15</v>
      </c>
      <c r="T276" s="164">
        <v>0</v>
      </c>
      <c r="U276" s="160"/>
      <c r="V276" s="155"/>
      <c r="W276" s="161" t="s">
        <v>1088</v>
      </c>
      <c r="X276" s="161" t="s">
        <v>1089</v>
      </c>
      <c r="Y276" s="161" t="s">
        <v>1066</v>
      </c>
      <c r="Z276" s="162" t="s">
        <v>1067</v>
      </c>
      <c r="AA276" s="163"/>
      <c r="AB276" s="162" t="s">
        <v>43</v>
      </c>
      <c r="AC276" s="163"/>
      <c r="AD276" s="163">
        <v>4</v>
      </c>
      <c r="AE276" s="164">
        <v>0</v>
      </c>
      <c r="AF276" s="160"/>
    </row>
    <row r="277" spans="1:32" s="136" customFormat="1" ht="14.45" customHeight="1" x14ac:dyDescent="0.2">
      <c r="A277" s="160" t="s">
        <v>950</v>
      </c>
      <c r="B277" s="160" t="s">
        <v>951</v>
      </c>
      <c r="C277" s="161" t="s">
        <v>938</v>
      </c>
      <c r="D277" s="161" t="s">
        <v>939</v>
      </c>
      <c r="E277" s="161"/>
      <c r="F277" s="162" t="s">
        <v>43</v>
      </c>
      <c r="G277" s="162"/>
      <c r="H277" s="163">
        <v>17</v>
      </c>
      <c r="I277" s="164">
        <v>0</v>
      </c>
      <c r="J277" s="163"/>
      <c r="K277" s="155"/>
      <c r="L277" s="160" t="s">
        <v>1020</v>
      </c>
      <c r="M277" s="161" t="s">
        <v>1021</v>
      </c>
      <c r="N277" s="161" t="s">
        <v>938</v>
      </c>
      <c r="O277" s="161" t="s">
        <v>939</v>
      </c>
      <c r="P277" s="163"/>
      <c r="Q277" s="162" t="s">
        <v>43</v>
      </c>
      <c r="R277" s="163"/>
      <c r="S277" s="163">
        <v>14</v>
      </c>
      <c r="T277" s="164">
        <v>0</v>
      </c>
      <c r="U277" s="160"/>
      <c r="V277" s="155"/>
      <c r="W277" s="161" t="s">
        <v>1090</v>
      </c>
      <c r="X277" s="161" t="s">
        <v>1091</v>
      </c>
      <c r="Y277" s="161" t="s">
        <v>1066</v>
      </c>
      <c r="Z277" s="162" t="s">
        <v>1067</v>
      </c>
      <c r="AA277" s="163"/>
      <c r="AB277" s="162" t="s">
        <v>43</v>
      </c>
      <c r="AC277" s="163"/>
      <c r="AD277" s="163">
        <v>17</v>
      </c>
      <c r="AE277" s="164">
        <v>0</v>
      </c>
      <c r="AF277" s="160"/>
    </row>
    <row r="278" spans="1:32" s="136" customFormat="1" ht="14.45" customHeight="1" x14ac:dyDescent="0.25">
      <c r="A278" s="186" t="s">
        <v>881</v>
      </c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</row>
    <row r="279" spans="1:32" s="136" customFormat="1" ht="24.95" customHeight="1" x14ac:dyDescent="0.25">
      <c r="A279" s="188" t="s">
        <v>37</v>
      </c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1093</v>
      </c>
      <c r="B283" s="160" t="s">
        <v>1094</v>
      </c>
      <c r="C283" s="161" t="s">
        <v>1066</v>
      </c>
      <c r="D283" s="161" t="s">
        <v>1067</v>
      </c>
      <c r="E283" s="161"/>
      <c r="F283" s="162" t="s">
        <v>43</v>
      </c>
      <c r="G283" s="162"/>
      <c r="H283" s="163">
        <v>19</v>
      </c>
      <c r="I283" s="164">
        <v>0</v>
      </c>
      <c r="J283" s="163"/>
      <c r="K283" s="155"/>
      <c r="L283" s="160" t="s">
        <v>1163</v>
      </c>
      <c r="M283" s="161" t="s">
        <v>1164</v>
      </c>
      <c r="N283" s="161" t="s">
        <v>1111</v>
      </c>
      <c r="O283" s="161" t="s">
        <v>1112</v>
      </c>
      <c r="P283" s="163"/>
      <c r="Q283" s="162" t="s">
        <v>43</v>
      </c>
      <c r="R283" s="163"/>
      <c r="S283" s="163">
        <v>7</v>
      </c>
      <c r="T283" s="164">
        <v>0</v>
      </c>
      <c r="U283" s="160"/>
      <c r="V283" s="155"/>
      <c r="W283" s="161" t="s">
        <v>1209</v>
      </c>
      <c r="X283" s="161" t="s">
        <v>1210</v>
      </c>
      <c r="Y283" s="161" t="s">
        <v>1179</v>
      </c>
      <c r="Z283" s="162" t="s">
        <v>1180</v>
      </c>
      <c r="AA283" s="163"/>
      <c r="AB283" s="162" t="s">
        <v>43</v>
      </c>
      <c r="AC283" s="163"/>
      <c r="AD283" s="163">
        <v>76</v>
      </c>
      <c r="AE283" s="164">
        <v>0</v>
      </c>
      <c r="AF283" s="160"/>
    </row>
    <row r="284" spans="1:32" s="136" customFormat="1" ht="14.45" customHeight="1" x14ac:dyDescent="0.2">
      <c r="A284" s="160" t="s">
        <v>1095</v>
      </c>
      <c r="B284" s="160" t="s">
        <v>1096</v>
      </c>
      <c r="C284" s="161" t="s">
        <v>1066</v>
      </c>
      <c r="D284" s="161" t="s">
        <v>1067</v>
      </c>
      <c r="E284" s="161"/>
      <c r="F284" s="162" t="s">
        <v>43</v>
      </c>
      <c r="G284" s="162"/>
      <c r="H284" s="163">
        <v>9</v>
      </c>
      <c r="I284" s="164">
        <v>0</v>
      </c>
      <c r="J284" s="163"/>
      <c r="K284" s="155"/>
      <c r="L284" s="160" t="s">
        <v>1165</v>
      </c>
      <c r="M284" s="161" t="s">
        <v>1166</v>
      </c>
      <c r="N284" s="161" t="s">
        <v>1111</v>
      </c>
      <c r="O284" s="161" t="s">
        <v>1112</v>
      </c>
      <c r="P284" s="163"/>
      <c r="Q284" s="162" t="s">
        <v>43</v>
      </c>
      <c r="R284" s="163"/>
      <c r="S284" s="163">
        <v>13</v>
      </c>
      <c r="T284" s="164">
        <v>0</v>
      </c>
      <c r="U284" s="160"/>
      <c r="V284" s="155"/>
      <c r="W284" s="161" t="s">
        <v>1211</v>
      </c>
      <c r="X284" s="161" t="s">
        <v>1212</v>
      </c>
      <c r="Y284" s="161" t="s">
        <v>1179</v>
      </c>
      <c r="Z284" s="162" t="s">
        <v>1180</v>
      </c>
      <c r="AA284" s="163"/>
      <c r="AB284" s="162" t="s">
        <v>43</v>
      </c>
      <c r="AC284" s="163"/>
      <c r="AD284" s="163">
        <v>75</v>
      </c>
      <c r="AE284" s="164">
        <v>0</v>
      </c>
      <c r="AF284" s="160"/>
    </row>
    <row r="285" spans="1:32" s="136" customFormat="1" ht="14.45" customHeight="1" x14ac:dyDescent="0.2">
      <c r="A285" s="160" t="s">
        <v>1097</v>
      </c>
      <c r="B285" s="160" t="s">
        <v>1098</v>
      </c>
      <c r="C285" s="161" t="s">
        <v>1066</v>
      </c>
      <c r="D285" s="161" t="s">
        <v>1067</v>
      </c>
      <c r="E285" s="161"/>
      <c r="F285" s="162" t="s">
        <v>43</v>
      </c>
      <c r="G285" s="162"/>
      <c r="H285" s="163">
        <v>16</v>
      </c>
      <c r="I285" s="164">
        <v>0</v>
      </c>
      <c r="J285" s="163"/>
      <c r="K285" s="155"/>
      <c r="L285" s="160" t="s">
        <v>1086</v>
      </c>
      <c r="M285" s="161" t="s">
        <v>1087</v>
      </c>
      <c r="N285" s="161" t="s">
        <v>1111</v>
      </c>
      <c r="O285" s="161" t="s">
        <v>1112</v>
      </c>
      <c r="P285" s="163"/>
      <c r="Q285" s="162" t="s">
        <v>43</v>
      </c>
      <c r="R285" s="163"/>
      <c r="S285" s="163">
        <v>11</v>
      </c>
      <c r="T285" s="164">
        <v>0</v>
      </c>
      <c r="U285" s="160"/>
      <c r="V285" s="155"/>
      <c r="W285" s="161" t="s">
        <v>1213</v>
      </c>
      <c r="X285" s="161" t="s">
        <v>1214</v>
      </c>
      <c r="Y285" s="161" t="s">
        <v>1179</v>
      </c>
      <c r="Z285" s="162" t="s">
        <v>1180</v>
      </c>
      <c r="AA285" s="163"/>
      <c r="AB285" s="162" t="s">
        <v>43</v>
      </c>
      <c r="AC285" s="163"/>
      <c r="AD285" s="163">
        <v>102</v>
      </c>
      <c r="AE285" s="164">
        <v>0</v>
      </c>
      <c r="AF285" s="160"/>
    </row>
    <row r="286" spans="1:32" s="136" customFormat="1" ht="14.45" customHeight="1" x14ac:dyDescent="0.2">
      <c r="A286" s="160" t="s">
        <v>1099</v>
      </c>
      <c r="B286" s="160" t="s">
        <v>1100</v>
      </c>
      <c r="C286" s="161" t="s">
        <v>1066</v>
      </c>
      <c r="D286" s="161" t="s">
        <v>1067</v>
      </c>
      <c r="E286" s="161"/>
      <c r="F286" s="162" t="s">
        <v>43</v>
      </c>
      <c r="G286" s="162"/>
      <c r="H286" s="163">
        <v>16</v>
      </c>
      <c r="I286" s="164">
        <v>0</v>
      </c>
      <c r="J286" s="163"/>
      <c r="K286" s="155"/>
      <c r="L286" s="160" t="s">
        <v>1084</v>
      </c>
      <c r="M286" s="161" t="s">
        <v>1085</v>
      </c>
      <c r="N286" s="161" t="s">
        <v>1111</v>
      </c>
      <c r="O286" s="161" t="s">
        <v>1112</v>
      </c>
      <c r="P286" s="163"/>
      <c r="Q286" s="162" t="s">
        <v>43</v>
      </c>
      <c r="R286" s="163"/>
      <c r="S286" s="163">
        <v>8</v>
      </c>
      <c r="T286" s="164">
        <v>0</v>
      </c>
      <c r="U286" s="160"/>
      <c r="V286" s="155"/>
      <c r="W286" s="161" t="s">
        <v>1215</v>
      </c>
      <c r="X286" s="161" t="s">
        <v>1216</v>
      </c>
      <c r="Y286" s="161" t="s">
        <v>1179</v>
      </c>
      <c r="Z286" s="162" t="s">
        <v>1180</v>
      </c>
      <c r="AA286" s="163"/>
      <c r="AB286" s="162" t="s">
        <v>43</v>
      </c>
      <c r="AC286" s="163"/>
      <c r="AD286" s="163">
        <v>32</v>
      </c>
      <c r="AE286" s="164">
        <v>0</v>
      </c>
      <c r="AF286" s="160"/>
    </row>
    <row r="287" spans="1:32" s="136" customFormat="1" ht="14.45" customHeight="1" x14ac:dyDescent="0.2">
      <c r="A287" s="160" t="s">
        <v>1101</v>
      </c>
      <c r="B287" s="160" t="s">
        <v>1102</v>
      </c>
      <c r="C287" s="161" t="s">
        <v>1066</v>
      </c>
      <c r="D287" s="161" t="s">
        <v>1067</v>
      </c>
      <c r="E287" s="161"/>
      <c r="F287" s="162" t="s">
        <v>43</v>
      </c>
      <c r="G287" s="162"/>
      <c r="H287" s="163">
        <v>16</v>
      </c>
      <c r="I287" s="164">
        <v>0</v>
      </c>
      <c r="J287" s="163"/>
      <c r="K287" s="155"/>
      <c r="L287" s="150" t="s">
        <v>1167</v>
      </c>
      <c r="M287" s="161"/>
      <c r="N287" s="161"/>
      <c r="O287" s="161"/>
      <c r="P287" s="163"/>
      <c r="Q287" s="162"/>
      <c r="R287" s="163"/>
      <c r="S287" s="163">
        <f>(SUM(H291:H317) + SUM(S283:S286))</f>
        <v>938</v>
      </c>
      <c r="T287" s="164">
        <f>(SUM(I291:I317) + SUM(T283:T286))</f>
        <v>0</v>
      </c>
      <c r="U287" s="160">
        <f>(SUM(J291:J317) + SUM(U283:U286))</f>
        <v>0</v>
      </c>
      <c r="V287" s="155"/>
      <c r="W287" s="151" t="s">
        <v>1217</v>
      </c>
      <c r="X287" s="161"/>
      <c r="Y287" s="161"/>
      <c r="Z287" s="162"/>
      <c r="AA287" s="163"/>
      <c r="AB287" s="162"/>
      <c r="AC287" s="163"/>
      <c r="AD287" s="163">
        <f>(SUM(S294:S317) + SUM(AD283:AD286))</f>
        <v>1172</v>
      </c>
      <c r="AE287" s="164">
        <f>(SUM(T294:T317) + SUM(AE283:AE286))</f>
        <v>0</v>
      </c>
      <c r="AF287" s="160">
        <f>(SUM(U294:U317) + SUM(AF283:AF286))</f>
        <v>0</v>
      </c>
    </row>
    <row r="288" spans="1:32" s="136" customFormat="1" ht="14.45" customHeight="1" x14ac:dyDescent="0.25">
      <c r="A288" s="160" t="s">
        <v>1103</v>
      </c>
      <c r="B288" s="160" t="s">
        <v>1104</v>
      </c>
      <c r="C288" s="161" t="s">
        <v>1066</v>
      </c>
      <c r="D288" s="161" t="s">
        <v>1067</v>
      </c>
      <c r="E288" s="161"/>
      <c r="F288" s="162" t="s">
        <v>43</v>
      </c>
      <c r="G288" s="162"/>
      <c r="H288" s="163">
        <v>15</v>
      </c>
      <c r="I288" s="164">
        <v>0</v>
      </c>
      <c r="J288" s="163"/>
      <c r="K288" s="155"/>
      <c r="L288" s="190" t="s">
        <v>1168</v>
      </c>
      <c r="M288" s="191"/>
      <c r="N288" s="191"/>
      <c r="O288" s="191"/>
      <c r="P288" s="191"/>
      <c r="Q288" s="191"/>
      <c r="R288" s="191"/>
      <c r="S288" s="191"/>
      <c r="T288" s="191"/>
      <c r="U288" s="192"/>
      <c r="V288" s="155"/>
      <c r="W288" s="193" t="s">
        <v>1218</v>
      </c>
      <c r="X288" s="191"/>
      <c r="Y288" s="191"/>
      <c r="Z288" s="191"/>
      <c r="AA288" s="191"/>
      <c r="AB288" s="191"/>
      <c r="AC288" s="191"/>
      <c r="AD288" s="191"/>
      <c r="AE288" s="191"/>
      <c r="AF288" s="192"/>
    </row>
    <row r="289" spans="1:32" s="136" customFormat="1" ht="14.45" customHeight="1" x14ac:dyDescent="0.2">
      <c r="A289" s="160" t="s">
        <v>1105</v>
      </c>
      <c r="B289" s="160" t="s">
        <v>1106</v>
      </c>
      <c r="C289" s="161" t="s">
        <v>1066</v>
      </c>
      <c r="D289" s="161" t="s">
        <v>1067</v>
      </c>
      <c r="E289" s="161"/>
      <c r="F289" s="162" t="s">
        <v>43</v>
      </c>
      <c r="G289" s="162"/>
      <c r="H289" s="163">
        <v>20</v>
      </c>
      <c r="I289" s="164">
        <v>0</v>
      </c>
      <c r="J289" s="163"/>
      <c r="K289" s="155"/>
      <c r="L289" s="160" t="s">
        <v>1151</v>
      </c>
      <c r="M289" s="161" t="s">
        <v>1152</v>
      </c>
      <c r="N289" s="161" t="s">
        <v>1169</v>
      </c>
      <c r="O289" s="161" t="s">
        <v>1170</v>
      </c>
      <c r="P289" s="163"/>
      <c r="Q289" s="162" t="s">
        <v>43</v>
      </c>
      <c r="R289" s="163"/>
      <c r="S289" s="163">
        <v>48</v>
      </c>
      <c r="T289" s="164">
        <v>0</v>
      </c>
      <c r="U289" s="160"/>
      <c r="V289" s="155"/>
      <c r="W289" s="161" t="s">
        <v>1219</v>
      </c>
      <c r="X289" s="161" t="s">
        <v>1220</v>
      </c>
      <c r="Y289" s="161" t="s">
        <v>1221</v>
      </c>
      <c r="Z289" s="162" t="s">
        <v>1222</v>
      </c>
      <c r="AA289" s="163"/>
      <c r="AB289" s="162" t="s">
        <v>43</v>
      </c>
      <c r="AC289" s="163"/>
      <c r="AD289" s="163">
        <v>5</v>
      </c>
      <c r="AE289" s="164">
        <v>0</v>
      </c>
      <c r="AF289" s="160"/>
    </row>
    <row r="290" spans="1:32" s="136" customFormat="1" ht="14.45" customHeight="1" x14ac:dyDescent="0.2">
      <c r="A290" s="150" t="s">
        <v>1107</v>
      </c>
      <c r="B290" s="160"/>
      <c r="C290" s="161"/>
      <c r="D290" s="161"/>
      <c r="E290" s="161"/>
      <c r="F290" s="162"/>
      <c r="G290" s="162"/>
      <c r="H290" s="163">
        <f>(SUM(AD264:AD277) + SUM(H283:H289))</f>
        <v>290</v>
      </c>
      <c r="I290" s="164">
        <f>(SUM(AE264:AE277) + SUM(I283:I289))</f>
        <v>0</v>
      </c>
      <c r="J290" s="163">
        <f>(SUM(AF264:AF277) + SUM(J283:J289))</f>
        <v>0</v>
      </c>
      <c r="K290" s="155"/>
      <c r="L290" s="160" t="s">
        <v>1153</v>
      </c>
      <c r="M290" s="161" t="s">
        <v>1154</v>
      </c>
      <c r="N290" s="161" t="s">
        <v>1169</v>
      </c>
      <c r="O290" s="161" t="s">
        <v>1170</v>
      </c>
      <c r="P290" s="163"/>
      <c r="Q290" s="162" t="s">
        <v>43</v>
      </c>
      <c r="R290" s="163"/>
      <c r="S290" s="163">
        <v>216</v>
      </c>
      <c r="T290" s="164">
        <v>0</v>
      </c>
      <c r="U290" s="160"/>
      <c r="V290" s="155"/>
      <c r="W290" s="161" t="s">
        <v>1223</v>
      </c>
      <c r="X290" s="161" t="s">
        <v>1224</v>
      </c>
      <c r="Y290" s="161" t="s">
        <v>1221</v>
      </c>
      <c r="Z290" s="162" t="s">
        <v>1222</v>
      </c>
      <c r="AA290" s="163"/>
      <c r="AB290" s="162" t="s">
        <v>43</v>
      </c>
      <c r="AC290" s="163"/>
      <c r="AD290" s="163">
        <v>41</v>
      </c>
      <c r="AE290" s="164">
        <v>0</v>
      </c>
      <c r="AF290" s="160"/>
    </row>
    <row r="291" spans="1:32" s="136" customFormat="1" ht="14.45" customHeight="1" x14ac:dyDescent="0.25">
      <c r="A291" s="190" t="s">
        <v>1108</v>
      </c>
      <c r="B291" s="191"/>
      <c r="C291" s="191"/>
      <c r="D291" s="191"/>
      <c r="E291" s="191"/>
      <c r="F291" s="191"/>
      <c r="G291" s="191"/>
      <c r="H291" s="191"/>
      <c r="I291" s="191"/>
      <c r="J291" s="192"/>
      <c r="K291" s="155"/>
      <c r="L291" s="160" t="s">
        <v>1171</v>
      </c>
      <c r="M291" s="161" t="s">
        <v>1172</v>
      </c>
      <c r="N291" s="161" t="s">
        <v>1169</v>
      </c>
      <c r="O291" s="161" t="s">
        <v>1170</v>
      </c>
      <c r="P291" s="163"/>
      <c r="Q291" s="162" t="s">
        <v>43</v>
      </c>
      <c r="R291" s="163"/>
      <c r="S291" s="163">
        <v>66</v>
      </c>
      <c r="T291" s="164">
        <v>0</v>
      </c>
      <c r="U291" s="160"/>
      <c r="V291" s="155"/>
      <c r="W291" s="161" t="s">
        <v>1225</v>
      </c>
      <c r="X291" s="161" t="s">
        <v>1226</v>
      </c>
      <c r="Y291" s="161" t="s">
        <v>1221</v>
      </c>
      <c r="Z291" s="162" t="s">
        <v>1222</v>
      </c>
      <c r="AA291" s="163"/>
      <c r="AB291" s="162" t="s">
        <v>43</v>
      </c>
      <c r="AC291" s="163"/>
      <c r="AD291" s="163">
        <v>10</v>
      </c>
      <c r="AE291" s="164">
        <v>0</v>
      </c>
      <c r="AF291" s="160"/>
    </row>
    <row r="292" spans="1:32" s="136" customFormat="1" ht="14.45" customHeight="1" x14ac:dyDescent="0.2">
      <c r="A292" s="160" t="s">
        <v>1109</v>
      </c>
      <c r="B292" s="160" t="s">
        <v>1110</v>
      </c>
      <c r="C292" s="161" t="s">
        <v>1111</v>
      </c>
      <c r="D292" s="161" t="s">
        <v>1112</v>
      </c>
      <c r="E292" s="161"/>
      <c r="F292" s="162" t="s">
        <v>43</v>
      </c>
      <c r="G292" s="162"/>
      <c r="H292" s="163">
        <v>7</v>
      </c>
      <c r="I292" s="164">
        <v>0</v>
      </c>
      <c r="J292" s="163"/>
      <c r="K292" s="155"/>
      <c r="L292" s="160" t="s">
        <v>1173</v>
      </c>
      <c r="M292" s="161" t="s">
        <v>1174</v>
      </c>
      <c r="N292" s="161" t="s">
        <v>1169</v>
      </c>
      <c r="O292" s="161" t="s">
        <v>1170</v>
      </c>
      <c r="P292" s="163"/>
      <c r="Q292" s="162" t="s">
        <v>43</v>
      </c>
      <c r="R292" s="163"/>
      <c r="S292" s="163">
        <v>32</v>
      </c>
      <c r="T292" s="164">
        <v>0</v>
      </c>
      <c r="U292" s="160"/>
      <c r="V292" s="155"/>
      <c r="W292" s="161" t="s">
        <v>1227</v>
      </c>
      <c r="X292" s="161" t="s">
        <v>1228</v>
      </c>
      <c r="Y292" s="161" t="s">
        <v>1221</v>
      </c>
      <c r="Z292" s="162" t="s">
        <v>1222</v>
      </c>
      <c r="AA292" s="163"/>
      <c r="AB292" s="162" t="s">
        <v>43</v>
      </c>
      <c r="AC292" s="163"/>
      <c r="AD292" s="163">
        <v>15</v>
      </c>
      <c r="AE292" s="164">
        <v>0</v>
      </c>
      <c r="AF292" s="160"/>
    </row>
    <row r="293" spans="1:32" s="136" customFormat="1" ht="14.45" customHeight="1" x14ac:dyDescent="0.2">
      <c r="A293" s="160" t="s">
        <v>1113</v>
      </c>
      <c r="B293" s="160" t="s">
        <v>1114</v>
      </c>
      <c r="C293" s="161" t="s">
        <v>1111</v>
      </c>
      <c r="D293" s="161" t="s">
        <v>1112</v>
      </c>
      <c r="E293" s="161"/>
      <c r="F293" s="162" t="s">
        <v>43</v>
      </c>
      <c r="G293" s="162"/>
      <c r="H293" s="163">
        <v>16</v>
      </c>
      <c r="I293" s="164">
        <v>0</v>
      </c>
      <c r="J293" s="163"/>
      <c r="K293" s="155"/>
      <c r="L293" s="150" t="s">
        <v>1175</v>
      </c>
      <c r="M293" s="161"/>
      <c r="N293" s="161"/>
      <c r="O293" s="161"/>
      <c r="P293" s="163"/>
      <c r="Q293" s="162"/>
      <c r="R293" s="163"/>
      <c r="S293" s="163">
        <f>(SUM(S288:S292))</f>
        <v>362</v>
      </c>
      <c r="T293" s="164">
        <f>(SUM(T288:T292))</f>
        <v>0</v>
      </c>
      <c r="U293" s="160">
        <f>(SUM(U288:U292))</f>
        <v>0</v>
      </c>
      <c r="V293" s="155"/>
      <c r="W293" s="161" t="s">
        <v>1229</v>
      </c>
      <c r="X293" s="161" t="s">
        <v>1230</v>
      </c>
      <c r="Y293" s="161" t="s">
        <v>1221</v>
      </c>
      <c r="Z293" s="162" t="s">
        <v>1222</v>
      </c>
      <c r="AA293" s="163"/>
      <c r="AB293" s="162" t="s">
        <v>43</v>
      </c>
      <c r="AC293" s="163"/>
      <c r="AD293" s="163">
        <v>25</v>
      </c>
      <c r="AE293" s="164">
        <v>0</v>
      </c>
      <c r="AF293" s="160"/>
    </row>
    <row r="294" spans="1:32" s="136" customFormat="1" ht="14.45" customHeight="1" x14ac:dyDescent="0.25">
      <c r="A294" s="160" t="s">
        <v>1115</v>
      </c>
      <c r="B294" s="160" t="s">
        <v>1116</v>
      </c>
      <c r="C294" s="161" t="s">
        <v>1111</v>
      </c>
      <c r="D294" s="161" t="s">
        <v>1112</v>
      </c>
      <c r="E294" s="161"/>
      <c r="F294" s="162" t="s">
        <v>43</v>
      </c>
      <c r="G294" s="162"/>
      <c r="H294" s="163">
        <v>10</v>
      </c>
      <c r="I294" s="164">
        <v>0</v>
      </c>
      <c r="J294" s="163"/>
      <c r="K294" s="155"/>
      <c r="L294" s="190" t="s">
        <v>1176</v>
      </c>
      <c r="M294" s="191"/>
      <c r="N294" s="191"/>
      <c r="O294" s="191"/>
      <c r="P294" s="191"/>
      <c r="Q294" s="191"/>
      <c r="R294" s="191"/>
      <c r="S294" s="191"/>
      <c r="T294" s="191"/>
      <c r="U294" s="192"/>
      <c r="V294" s="155"/>
      <c r="W294" s="161" t="s">
        <v>1231</v>
      </c>
      <c r="X294" s="161" t="s">
        <v>1232</v>
      </c>
      <c r="Y294" s="161" t="s">
        <v>1221</v>
      </c>
      <c r="Z294" s="162" t="s">
        <v>1222</v>
      </c>
      <c r="AA294" s="163"/>
      <c r="AB294" s="162" t="s">
        <v>43</v>
      </c>
      <c r="AC294" s="163"/>
      <c r="AD294" s="163">
        <v>43</v>
      </c>
      <c r="AE294" s="164">
        <v>0</v>
      </c>
      <c r="AF294" s="160"/>
    </row>
    <row r="295" spans="1:32" s="136" customFormat="1" ht="14.45" customHeight="1" x14ac:dyDescent="0.2">
      <c r="A295" s="160" t="s">
        <v>1117</v>
      </c>
      <c r="B295" s="160" t="s">
        <v>1118</v>
      </c>
      <c r="C295" s="161" t="s">
        <v>1111</v>
      </c>
      <c r="D295" s="161" t="s">
        <v>1112</v>
      </c>
      <c r="E295" s="161"/>
      <c r="F295" s="162" t="s">
        <v>43</v>
      </c>
      <c r="G295" s="162"/>
      <c r="H295" s="163">
        <v>16</v>
      </c>
      <c r="I295" s="164">
        <v>0</v>
      </c>
      <c r="J295" s="163"/>
      <c r="K295" s="155"/>
      <c r="L295" s="160" t="s">
        <v>1177</v>
      </c>
      <c r="M295" s="161" t="s">
        <v>1178</v>
      </c>
      <c r="N295" s="161" t="s">
        <v>1179</v>
      </c>
      <c r="O295" s="161" t="s">
        <v>1180</v>
      </c>
      <c r="P295" s="163"/>
      <c r="Q295" s="162" t="s">
        <v>43</v>
      </c>
      <c r="R295" s="163"/>
      <c r="S295" s="163">
        <v>8</v>
      </c>
      <c r="T295" s="164">
        <v>0</v>
      </c>
      <c r="U295" s="160"/>
      <c r="V295" s="155"/>
      <c r="W295" s="161" t="s">
        <v>1233</v>
      </c>
      <c r="X295" s="161" t="s">
        <v>1234</v>
      </c>
      <c r="Y295" s="161" t="s">
        <v>1221</v>
      </c>
      <c r="Z295" s="162" t="s">
        <v>1222</v>
      </c>
      <c r="AA295" s="163"/>
      <c r="AB295" s="162" t="s">
        <v>43</v>
      </c>
      <c r="AC295" s="163"/>
      <c r="AD295" s="163">
        <v>23</v>
      </c>
      <c r="AE295" s="164">
        <v>0</v>
      </c>
      <c r="AF295" s="160"/>
    </row>
    <row r="296" spans="1:32" s="136" customFormat="1" ht="14.45" customHeight="1" x14ac:dyDescent="0.2">
      <c r="A296" s="160" t="s">
        <v>1119</v>
      </c>
      <c r="B296" s="160" t="s">
        <v>1120</v>
      </c>
      <c r="C296" s="161" t="s">
        <v>1111</v>
      </c>
      <c r="D296" s="161" t="s">
        <v>1112</v>
      </c>
      <c r="E296" s="161"/>
      <c r="F296" s="162" t="s">
        <v>43</v>
      </c>
      <c r="G296" s="162"/>
      <c r="H296" s="163">
        <v>16</v>
      </c>
      <c r="I296" s="164">
        <v>0</v>
      </c>
      <c r="J296" s="163"/>
      <c r="K296" s="155"/>
      <c r="L296" s="160" t="s">
        <v>1181</v>
      </c>
      <c r="M296" s="161" t="s">
        <v>1182</v>
      </c>
      <c r="N296" s="161" t="s">
        <v>1179</v>
      </c>
      <c r="O296" s="161" t="s">
        <v>1180</v>
      </c>
      <c r="P296" s="163"/>
      <c r="Q296" s="162" t="s">
        <v>43</v>
      </c>
      <c r="R296" s="163"/>
      <c r="S296" s="163">
        <v>61</v>
      </c>
      <c r="T296" s="164">
        <v>0</v>
      </c>
      <c r="U296" s="160"/>
      <c r="V296" s="155"/>
      <c r="W296" s="161" t="s">
        <v>1235</v>
      </c>
      <c r="X296" s="161" t="s">
        <v>1236</v>
      </c>
      <c r="Y296" s="161" t="s">
        <v>1221</v>
      </c>
      <c r="Z296" s="162" t="s">
        <v>1222</v>
      </c>
      <c r="AA296" s="163"/>
      <c r="AB296" s="162" t="s">
        <v>43</v>
      </c>
      <c r="AC296" s="163"/>
      <c r="AD296" s="163">
        <v>66</v>
      </c>
      <c r="AE296" s="164">
        <v>0</v>
      </c>
      <c r="AF296" s="160"/>
    </row>
    <row r="297" spans="1:32" s="136" customFormat="1" ht="14.45" customHeight="1" x14ac:dyDescent="0.2">
      <c r="A297" s="160" t="s">
        <v>1121</v>
      </c>
      <c r="B297" s="160" t="s">
        <v>1122</v>
      </c>
      <c r="C297" s="161" t="s">
        <v>1111</v>
      </c>
      <c r="D297" s="161" t="s">
        <v>1112</v>
      </c>
      <c r="E297" s="161"/>
      <c r="F297" s="162" t="s">
        <v>43</v>
      </c>
      <c r="G297" s="162"/>
      <c r="H297" s="163">
        <v>15</v>
      </c>
      <c r="I297" s="164">
        <v>0</v>
      </c>
      <c r="J297" s="163"/>
      <c r="K297" s="155"/>
      <c r="L297" s="160" t="s">
        <v>1183</v>
      </c>
      <c r="M297" s="161" t="s">
        <v>1184</v>
      </c>
      <c r="N297" s="161" t="s">
        <v>1179</v>
      </c>
      <c r="O297" s="161" t="s">
        <v>1180</v>
      </c>
      <c r="P297" s="163"/>
      <c r="Q297" s="162" t="s">
        <v>43</v>
      </c>
      <c r="R297" s="163"/>
      <c r="S297" s="163">
        <v>24</v>
      </c>
      <c r="T297" s="164">
        <v>0</v>
      </c>
      <c r="U297" s="160"/>
      <c r="V297" s="155"/>
      <c r="W297" s="161" t="s">
        <v>1237</v>
      </c>
      <c r="X297" s="161" t="s">
        <v>1238</v>
      </c>
      <c r="Y297" s="161" t="s">
        <v>1221</v>
      </c>
      <c r="Z297" s="162" t="s">
        <v>1222</v>
      </c>
      <c r="AA297" s="163"/>
      <c r="AB297" s="162" t="s">
        <v>43</v>
      </c>
      <c r="AC297" s="163"/>
      <c r="AD297" s="163">
        <v>3</v>
      </c>
      <c r="AE297" s="164">
        <v>0</v>
      </c>
      <c r="AF297" s="160"/>
    </row>
    <row r="298" spans="1:32" s="136" customFormat="1" ht="14.45" customHeight="1" x14ac:dyDescent="0.2">
      <c r="A298" s="160" t="s">
        <v>1123</v>
      </c>
      <c r="B298" s="160" t="s">
        <v>1124</v>
      </c>
      <c r="C298" s="161" t="s">
        <v>1111</v>
      </c>
      <c r="D298" s="161" t="s">
        <v>1112</v>
      </c>
      <c r="E298" s="161"/>
      <c r="F298" s="162" t="s">
        <v>43</v>
      </c>
      <c r="G298" s="162"/>
      <c r="H298" s="163">
        <v>28</v>
      </c>
      <c r="I298" s="164">
        <v>0</v>
      </c>
      <c r="J298" s="163"/>
      <c r="K298" s="155"/>
      <c r="L298" s="160" t="s">
        <v>1185</v>
      </c>
      <c r="M298" s="161" t="s">
        <v>1186</v>
      </c>
      <c r="N298" s="161" t="s">
        <v>1179</v>
      </c>
      <c r="O298" s="161" t="s">
        <v>1180</v>
      </c>
      <c r="P298" s="163"/>
      <c r="Q298" s="162" t="s">
        <v>43</v>
      </c>
      <c r="R298" s="163"/>
      <c r="S298" s="163">
        <v>2</v>
      </c>
      <c r="T298" s="164">
        <v>0</v>
      </c>
      <c r="U298" s="160"/>
      <c r="V298" s="155"/>
      <c r="W298" s="161" t="s">
        <v>1239</v>
      </c>
      <c r="X298" s="161" t="s">
        <v>1240</v>
      </c>
      <c r="Y298" s="161" t="s">
        <v>1221</v>
      </c>
      <c r="Z298" s="162" t="s">
        <v>1222</v>
      </c>
      <c r="AA298" s="163"/>
      <c r="AB298" s="162" t="s">
        <v>43</v>
      </c>
      <c r="AC298" s="163"/>
      <c r="AD298" s="163">
        <v>19</v>
      </c>
      <c r="AE298" s="164">
        <v>0</v>
      </c>
      <c r="AF298" s="160"/>
    </row>
    <row r="299" spans="1:32" s="136" customFormat="1" ht="14.45" customHeight="1" x14ac:dyDescent="0.2">
      <c r="A299" s="160" t="s">
        <v>1125</v>
      </c>
      <c r="B299" s="160" t="s">
        <v>1126</v>
      </c>
      <c r="C299" s="161" t="s">
        <v>1111</v>
      </c>
      <c r="D299" s="161" t="s">
        <v>1112</v>
      </c>
      <c r="E299" s="161"/>
      <c r="F299" s="162" t="s">
        <v>43</v>
      </c>
      <c r="G299" s="162"/>
      <c r="H299" s="163">
        <v>34</v>
      </c>
      <c r="I299" s="164">
        <v>0</v>
      </c>
      <c r="J299" s="163"/>
      <c r="K299" s="155"/>
      <c r="L299" s="160" t="s">
        <v>1187</v>
      </c>
      <c r="M299" s="161" t="s">
        <v>1188</v>
      </c>
      <c r="N299" s="161" t="s">
        <v>1179</v>
      </c>
      <c r="O299" s="161" t="s">
        <v>1180</v>
      </c>
      <c r="P299" s="163"/>
      <c r="Q299" s="162" t="s">
        <v>43</v>
      </c>
      <c r="R299" s="163"/>
      <c r="S299" s="163">
        <v>34</v>
      </c>
      <c r="T299" s="164">
        <v>0</v>
      </c>
      <c r="U299" s="160"/>
      <c r="V299" s="155"/>
      <c r="W299" s="161" t="s">
        <v>1241</v>
      </c>
      <c r="X299" s="161" t="s">
        <v>1242</v>
      </c>
      <c r="Y299" s="161" t="s">
        <v>1221</v>
      </c>
      <c r="Z299" s="162" t="s">
        <v>1222</v>
      </c>
      <c r="AA299" s="163"/>
      <c r="AB299" s="162" t="s">
        <v>43</v>
      </c>
      <c r="AC299" s="163"/>
      <c r="AD299" s="163">
        <v>5</v>
      </c>
      <c r="AE299" s="164">
        <v>0</v>
      </c>
      <c r="AF299" s="160"/>
    </row>
    <row r="300" spans="1:32" s="136" customFormat="1" ht="14.45" customHeight="1" x14ac:dyDescent="0.2">
      <c r="A300" s="160" t="s">
        <v>1127</v>
      </c>
      <c r="B300" s="160" t="s">
        <v>1128</v>
      </c>
      <c r="C300" s="161" t="s">
        <v>1111</v>
      </c>
      <c r="D300" s="161" t="s">
        <v>1112</v>
      </c>
      <c r="E300" s="161"/>
      <c r="F300" s="162" t="s">
        <v>43</v>
      </c>
      <c r="G300" s="162"/>
      <c r="H300" s="163">
        <v>110</v>
      </c>
      <c r="I300" s="164">
        <v>0</v>
      </c>
      <c r="J300" s="163"/>
      <c r="K300" s="155"/>
      <c r="L300" s="160" t="s">
        <v>1123</v>
      </c>
      <c r="M300" s="161" t="s">
        <v>1124</v>
      </c>
      <c r="N300" s="161" t="s">
        <v>1179</v>
      </c>
      <c r="O300" s="161" t="s">
        <v>1180</v>
      </c>
      <c r="P300" s="163"/>
      <c r="Q300" s="162" t="s">
        <v>43</v>
      </c>
      <c r="R300" s="163"/>
      <c r="S300" s="163">
        <v>34</v>
      </c>
      <c r="T300" s="164">
        <v>0</v>
      </c>
      <c r="U300" s="160"/>
      <c r="V300" s="155"/>
      <c r="W300" s="161" t="s">
        <v>1243</v>
      </c>
      <c r="X300" s="161" t="s">
        <v>1244</v>
      </c>
      <c r="Y300" s="161" t="s">
        <v>1221</v>
      </c>
      <c r="Z300" s="162" t="s">
        <v>1222</v>
      </c>
      <c r="AA300" s="163"/>
      <c r="AB300" s="162" t="s">
        <v>43</v>
      </c>
      <c r="AC300" s="163"/>
      <c r="AD300" s="163">
        <v>25</v>
      </c>
      <c r="AE300" s="164">
        <v>0</v>
      </c>
      <c r="AF300" s="160"/>
    </row>
    <row r="301" spans="1:32" s="136" customFormat="1" ht="14.45" customHeight="1" x14ac:dyDescent="0.2">
      <c r="A301" s="160" t="s">
        <v>1129</v>
      </c>
      <c r="B301" s="160" t="s">
        <v>1130</v>
      </c>
      <c r="C301" s="161" t="s">
        <v>1111</v>
      </c>
      <c r="D301" s="161" t="s">
        <v>1112</v>
      </c>
      <c r="E301" s="161"/>
      <c r="F301" s="162" t="s">
        <v>43</v>
      </c>
      <c r="G301" s="162"/>
      <c r="H301" s="163">
        <v>18</v>
      </c>
      <c r="I301" s="164">
        <v>0</v>
      </c>
      <c r="J301" s="163"/>
      <c r="K301" s="155"/>
      <c r="L301" s="160" t="s">
        <v>1125</v>
      </c>
      <c r="M301" s="161" t="s">
        <v>1126</v>
      </c>
      <c r="N301" s="161" t="s">
        <v>1179</v>
      </c>
      <c r="O301" s="161" t="s">
        <v>1180</v>
      </c>
      <c r="P301" s="163"/>
      <c r="Q301" s="162" t="s">
        <v>43</v>
      </c>
      <c r="R301" s="163"/>
      <c r="S301" s="163">
        <v>34</v>
      </c>
      <c r="T301" s="164">
        <v>0</v>
      </c>
      <c r="U301" s="160"/>
      <c r="V301" s="155"/>
      <c r="W301" s="151" t="s">
        <v>1245</v>
      </c>
      <c r="X301" s="161"/>
      <c r="Y301" s="161"/>
      <c r="Z301" s="162"/>
      <c r="AA301" s="163"/>
      <c r="AB301" s="162"/>
      <c r="AC301" s="163"/>
      <c r="AD301" s="163">
        <f>(SUM(AD288:AD300))</f>
        <v>280</v>
      </c>
      <c r="AE301" s="164">
        <f>(SUM(AE288:AE300))</f>
        <v>0</v>
      </c>
      <c r="AF301" s="160">
        <f>(SUM(AF288:AF300))</f>
        <v>0</v>
      </c>
    </row>
    <row r="302" spans="1:32" s="136" customFormat="1" ht="14.45" customHeight="1" x14ac:dyDescent="0.25">
      <c r="A302" s="160" t="s">
        <v>1131</v>
      </c>
      <c r="B302" s="160" t="s">
        <v>1132</v>
      </c>
      <c r="C302" s="161" t="s">
        <v>1111</v>
      </c>
      <c r="D302" s="161" t="s">
        <v>1112</v>
      </c>
      <c r="E302" s="161"/>
      <c r="F302" s="162" t="s">
        <v>43</v>
      </c>
      <c r="G302" s="162"/>
      <c r="H302" s="163">
        <v>28</v>
      </c>
      <c r="I302" s="164">
        <v>0</v>
      </c>
      <c r="J302" s="163"/>
      <c r="K302" s="155"/>
      <c r="L302" s="160" t="s">
        <v>1131</v>
      </c>
      <c r="M302" s="161" t="s">
        <v>1132</v>
      </c>
      <c r="N302" s="161" t="s">
        <v>1179</v>
      </c>
      <c r="O302" s="161" t="s">
        <v>1180</v>
      </c>
      <c r="P302" s="163"/>
      <c r="Q302" s="162" t="s">
        <v>43</v>
      </c>
      <c r="R302" s="163"/>
      <c r="S302" s="163">
        <v>34</v>
      </c>
      <c r="T302" s="164">
        <v>0</v>
      </c>
      <c r="U302" s="160"/>
      <c r="V302" s="155"/>
      <c r="W302" s="193" t="s">
        <v>1246</v>
      </c>
      <c r="X302" s="191"/>
      <c r="Y302" s="191"/>
      <c r="Z302" s="191"/>
      <c r="AA302" s="191"/>
      <c r="AB302" s="191"/>
      <c r="AC302" s="191"/>
      <c r="AD302" s="191"/>
      <c r="AE302" s="191"/>
      <c r="AF302" s="192"/>
    </row>
    <row r="303" spans="1:32" s="136" customFormat="1" ht="14.45" customHeight="1" x14ac:dyDescent="0.2">
      <c r="A303" s="160" t="s">
        <v>1133</v>
      </c>
      <c r="B303" s="160" t="s">
        <v>1134</v>
      </c>
      <c r="C303" s="161" t="s">
        <v>1111</v>
      </c>
      <c r="D303" s="161" t="s">
        <v>1112</v>
      </c>
      <c r="E303" s="161"/>
      <c r="F303" s="162" t="s">
        <v>43</v>
      </c>
      <c r="G303" s="162"/>
      <c r="H303" s="163">
        <v>97</v>
      </c>
      <c r="I303" s="164">
        <v>0</v>
      </c>
      <c r="J303" s="163"/>
      <c r="K303" s="155"/>
      <c r="L303" s="160" t="s">
        <v>1189</v>
      </c>
      <c r="M303" s="161" t="s">
        <v>1190</v>
      </c>
      <c r="N303" s="161" t="s">
        <v>1179</v>
      </c>
      <c r="O303" s="161" t="s">
        <v>1180</v>
      </c>
      <c r="P303" s="163"/>
      <c r="Q303" s="162" t="s">
        <v>43</v>
      </c>
      <c r="R303" s="163"/>
      <c r="S303" s="163">
        <v>50</v>
      </c>
      <c r="T303" s="164">
        <v>0</v>
      </c>
      <c r="U303" s="160"/>
      <c r="V303" s="155"/>
      <c r="W303" s="161" t="s">
        <v>1227</v>
      </c>
      <c r="X303" s="161" t="s">
        <v>1228</v>
      </c>
      <c r="Y303" s="161" t="s">
        <v>1247</v>
      </c>
      <c r="Z303" s="162" t="s">
        <v>1248</v>
      </c>
      <c r="AA303" s="163"/>
      <c r="AB303" s="162" t="s">
        <v>43</v>
      </c>
      <c r="AC303" s="163"/>
      <c r="AD303" s="163">
        <v>132</v>
      </c>
      <c r="AE303" s="164">
        <v>0</v>
      </c>
      <c r="AF303" s="160"/>
    </row>
    <row r="304" spans="1:32" s="136" customFormat="1" ht="14.45" customHeight="1" x14ac:dyDescent="0.2">
      <c r="A304" s="160" t="s">
        <v>1135</v>
      </c>
      <c r="B304" s="160" t="s">
        <v>1136</v>
      </c>
      <c r="C304" s="161" t="s">
        <v>1111</v>
      </c>
      <c r="D304" s="161" t="s">
        <v>1112</v>
      </c>
      <c r="E304" s="161"/>
      <c r="F304" s="162" t="s">
        <v>43</v>
      </c>
      <c r="G304" s="162"/>
      <c r="H304" s="163">
        <v>95</v>
      </c>
      <c r="I304" s="164">
        <v>0</v>
      </c>
      <c r="J304" s="163"/>
      <c r="K304" s="155"/>
      <c r="L304" s="160" t="s">
        <v>1191</v>
      </c>
      <c r="M304" s="161" t="s">
        <v>1192</v>
      </c>
      <c r="N304" s="161" t="s">
        <v>1179</v>
      </c>
      <c r="O304" s="161" t="s">
        <v>1180</v>
      </c>
      <c r="P304" s="163"/>
      <c r="Q304" s="162" t="s">
        <v>43</v>
      </c>
      <c r="R304" s="163"/>
      <c r="S304" s="163">
        <v>50</v>
      </c>
      <c r="T304" s="164">
        <v>0</v>
      </c>
      <c r="U304" s="160"/>
      <c r="V304" s="155"/>
      <c r="W304" s="151" t="s">
        <v>1249</v>
      </c>
      <c r="X304" s="161"/>
      <c r="Y304" s="161"/>
      <c r="Z304" s="162"/>
      <c r="AA304" s="163"/>
      <c r="AB304" s="162"/>
      <c r="AC304" s="163"/>
      <c r="AD304" s="163">
        <f>(SUM(AD302:AD303))</f>
        <v>132</v>
      </c>
      <c r="AE304" s="164">
        <f>(SUM(AE302:AE303))</f>
        <v>0</v>
      </c>
      <c r="AF304" s="160">
        <f>(SUM(AF302:AF303))</f>
        <v>0</v>
      </c>
    </row>
    <row r="305" spans="1:32" s="136" customFormat="1" ht="14.45" customHeight="1" x14ac:dyDescent="0.25">
      <c r="A305" s="160" t="s">
        <v>1137</v>
      </c>
      <c r="B305" s="160" t="s">
        <v>1138</v>
      </c>
      <c r="C305" s="161" t="s">
        <v>1111</v>
      </c>
      <c r="D305" s="161" t="s">
        <v>1112</v>
      </c>
      <c r="E305" s="161"/>
      <c r="F305" s="162" t="s">
        <v>43</v>
      </c>
      <c r="G305" s="162"/>
      <c r="H305" s="163">
        <v>55</v>
      </c>
      <c r="I305" s="164">
        <v>0</v>
      </c>
      <c r="J305" s="163"/>
      <c r="K305" s="155"/>
      <c r="L305" s="160" t="s">
        <v>1193</v>
      </c>
      <c r="M305" s="161" t="s">
        <v>1194</v>
      </c>
      <c r="N305" s="161" t="s">
        <v>1179</v>
      </c>
      <c r="O305" s="161" t="s">
        <v>1180</v>
      </c>
      <c r="P305" s="163"/>
      <c r="Q305" s="162" t="s">
        <v>43</v>
      </c>
      <c r="R305" s="163"/>
      <c r="S305" s="163">
        <v>33</v>
      </c>
      <c r="T305" s="164">
        <v>0</v>
      </c>
      <c r="U305" s="160"/>
      <c r="V305" s="155"/>
      <c r="W305" s="193" t="s">
        <v>1250</v>
      </c>
      <c r="X305" s="191"/>
      <c r="Y305" s="191"/>
      <c r="Z305" s="191"/>
      <c r="AA305" s="191"/>
      <c r="AB305" s="191"/>
      <c r="AC305" s="191"/>
      <c r="AD305" s="191"/>
      <c r="AE305" s="191"/>
      <c r="AF305" s="192"/>
    </row>
    <row r="306" spans="1:32" s="136" customFormat="1" ht="14.45" customHeight="1" x14ac:dyDescent="0.2">
      <c r="A306" s="160" t="s">
        <v>1139</v>
      </c>
      <c r="B306" s="160" t="s">
        <v>1140</v>
      </c>
      <c r="C306" s="161" t="s">
        <v>1111</v>
      </c>
      <c r="D306" s="161" t="s">
        <v>1112</v>
      </c>
      <c r="E306" s="161"/>
      <c r="F306" s="162" t="s">
        <v>43</v>
      </c>
      <c r="G306" s="162"/>
      <c r="H306" s="163">
        <v>4</v>
      </c>
      <c r="I306" s="164">
        <v>0</v>
      </c>
      <c r="J306" s="163"/>
      <c r="K306" s="155"/>
      <c r="L306" s="160" t="s">
        <v>1195</v>
      </c>
      <c r="M306" s="161" t="s">
        <v>1196</v>
      </c>
      <c r="N306" s="161" t="s">
        <v>1179</v>
      </c>
      <c r="O306" s="161" t="s">
        <v>1180</v>
      </c>
      <c r="P306" s="163"/>
      <c r="Q306" s="162" t="s">
        <v>43</v>
      </c>
      <c r="R306" s="163"/>
      <c r="S306" s="163">
        <v>33</v>
      </c>
      <c r="T306" s="164">
        <v>0</v>
      </c>
      <c r="U306" s="160"/>
      <c r="V306" s="155"/>
      <c r="W306" s="161" t="s">
        <v>714</v>
      </c>
      <c r="X306" s="161" t="s">
        <v>715</v>
      </c>
      <c r="Y306" s="161" t="s">
        <v>1251</v>
      </c>
      <c r="Z306" s="162" t="s">
        <v>1252</v>
      </c>
      <c r="AA306" s="163"/>
      <c r="AB306" s="162" t="s">
        <v>43</v>
      </c>
      <c r="AC306" s="163"/>
      <c r="AD306" s="163">
        <v>96</v>
      </c>
      <c r="AE306" s="164">
        <v>0</v>
      </c>
      <c r="AF306" s="160"/>
    </row>
    <row r="307" spans="1:32" s="136" customFormat="1" ht="14.45" customHeight="1" x14ac:dyDescent="0.2">
      <c r="A307" s="160" t="s">
        <v>1141</v>
      </c>
      <c r="B307" s="160" t="s">
        <v>1142</v>
      </c>
      <c r="C307" s="161" t="s">
        <v>1111</v>
      </c>
      <c r="D307" s="161" t="s">
        <v>1112</v>
      </c>
      <c r="E307" s="161"/>
      <c r="F307" s="162" t="s">
        <v>43</v>
      </c>
      <c r="G307" s="162"/>
      <c r="H307" s="163">
        <v>16</v>
      </c>
      <c r="I307" s="164">
        <v>0</v>
      </c>
      <c r="J307" s="163"/>
      <c r="K307" s="155"/>
      <c r="L307" s="160" t="s">
        <v>1078</v>
      </c>
      <c r="M307" s="161" t="s">
        <v>1079</v>
      </c>
      <c r="N307" s="161" t="s">
        <v>1179</v>
      </c>
      <c r="O307" s="161" t="s">
        <v>1180</v>
      </c>
      <c r="P307" s="163"/>
      <c r="Q307" s="162" t="s">
        <v>43</v>
      </c>
      <c r="R307" s="163"/>
      <c r="S307" s="163">
        <v>66</v>
      </c>
      <c r="T307" s="164">
        <v>0</v>
      </c>
      <c r="U307" s="160"/>
      <c r="V307" s="155"/>
      <c r="W307" s="151" t="s">
        <v>1253</v>
      </c>
      <c r="X307" s="161"/>
      <c r="Y307" s="161"/>
      <c r="Z307" s="162"/>
      <c r="AA307" s="163"/>
      <c r="AB307" s="162"/>
      <c r="AC307" s="163"/>
      <c r="AD307" s="163">
        <f>(SUM(AD305:AD306))</f>
        <v>96</v>
      </c>
      <c r="AE307" s="164">
        <f>(SUM(AE305:AE306))</f>
        <v>0</v>
      </c>
      <c r="AF307" s="160">
        <f>(SUM(AF305:AF306))</f>
        <v>0</v>
      </c>
    </row>
    <row r="308" spans="1:32" s="136" customFormat="1" ht="14.45" customHeight="1" x14ac:dyDescent="0.2">
      <c r="A308" s="160" t="s">
        <v>1143</v>
      </c>
      <c r="B308" s="160" t="s">
        <v>1144</v>
      </c>
      <c r="C308" s="161" t="s">
        <v>1111</v>
      </c>
      <c r="D308" s="161" t="s">
        <v>1112</v>
      </c>
      <c r="E308" s="161"/>
      <c r="F308" s="162" t="s">
        <v>43</v>
      </c>
      <c r="G308" s="162"/>
      <c r="H308" s="163">
        <v>11</v>
      </c>
      <c r="I308" s="164">
        <v>0</v>
      </c>
      <c r="J308" s="163"/>
      <c r="K308" s="155"/>
      <c r="L308" s="160" t="s">
        <v>1197</v>
      </c>
      <c r="M308" s="161" t="s">
        <v>1198</v>
      </c>
      <c r="N308" s="161" t="s">
        <v>1179</v>
      </c>
      <c r="O308" s="161" t="s">
        <v>1180</v>
      </c>
      <c r="P308" s="163"/>
      <c r="Q308" s="162" t="s">
        <v>43</v>
      </c>
      <c r="R308" s="163"/>
      <c r="S308" s="163">
        <v>47</v>
      </c>
      <c r="T308" s="164">
        <v>0</v>
      </c>
      <c r="U308" s="160"/>
      <c r="V308" s="155"/>
      <c r="W308" s="161"/>
      <c r="X308" s="161"/>
      <c r="Y308" s="161"/>
      <c r="Z308" s="162"/>
      <c r="AA308" s="163"/>
      <c r="AB308" s="162"/>
      <c r="AC308" s="163"/>
      <c r="AD308" s="163"/>
      <c r="AE308" s="164"/>
      <c r="AF308" s="160"/>
    </row>
    <row r="309" spans="1:32" s="136" customFormat="1" ht="14.45" customHeight="1" x14ac:dyDescent="0.2">
      <c r="A309" s="160" t="s">
        <v>1145</v>
      </c>
      <c r="B309" s="160" t="s">
        <v>1146</v>
      </c>
      <c r="C309" s="161" t="s">
        <v>1111</v>
      </c>
      <c r="D309" s="161" t="s">
        <v>1112</v>
      </c>
      <c r="E309" s="161"/>
      <c r="F309" s="162" t="s">
        <v>43</v>
      </c>
      <c r="G309" s="162"/>
      <c r="H309" s="163">
        <v>16</v>
      </c>
      <c r="I309" s="164">
        <v>0</v>
      </c>
      <c r="J309" s="163"/>
      <c r="K309" s="155"/>
      <c r="L309" s="160" t="s">
        <v>1084</v>
      </c>
      <c r="M309" s="161" t="s">
        <v>1085</v>
      </c>
      <c r="N309" s="161" t="s">
        <v>1179</v>
      </c>
      <c r="O309" s="161" t="s">
        <v>1180</v>
      </c>
      <c r="P309" s="163"/>
      <c r="Q309" s="162" t="s">
        <v>43</v>
      </c>
      <c r="R309" s="163"/>
      <c r="S309" s="163">
        <v>13</v>
      </c>
      <c r="T309" s="164">
        <v>0</v>
      </c>
      <c r="U309" s="160"/>
      <c r="V309" s="155"/>
      <c r="W309" s="161"/>
      <c r="X309" s="161"/>
      <c r="Y309" s="161"/>
      <c r="Z309" s="162"/>
      <c r="AA309" s="163"/>
      <c r="AB309" s="162"/>
      <c r="AC309" s="163"/>
      <c r="AD309" s="163"/>
      <c r="AE309" s="164"/>
      <c r="AF309" s="160"/>
    </row>
    <row r="310" spans="1:32" s="136" customFormat="1" ht="14.45" customHeight="1" x14ac:dyDescent="0.2">
      <c r="A310" s="160" t="s">
        <v>1147</v>
      </c>
      <c r="B310" s="160" t="s">
        <v>1148</v>
      </c>
      <c r="C310" s="161" t="s">
        <v>1111</v>
      </c>
      <c r="D310" s="161" t="s">
        <v>1112</v>
      </c>
      <c r="E310" s="161"/>
      <c r="F310" s="162" t="s">
        <v>43</v>
      </c>
      <c r="G310" s="162"/>
      <c r="H310" s="163">
        <v>33</v>
      </c>
      <c r="I310" s="164">
        <v>0</v>
      </c>
      <c r="J310" s="163"/>
      <c r="K310" s="155"/>
      <c r="L310" s="160" t="s">
        <v>1165</v>
      </c>
      <c r="M310" s="161" t="s">
        <v>1166</v>
      </c>
      <c r="N310" s="161" t="s">
        <v>1179</v>
      </c>
      <c r="O310" s="161" t="s">
        <v>1180</v>
      </c>
      <c r="P310" s="163"/>
      <c r="Q310" s="162" t="s">
        <v>43</v>
      </c>
      <c r="R310" s="163"/>
      <c r="S310" s="163">
        <v>18</v>
      </c>
      <c r="T310" s="164">
        <v>0</v>
      </c>
      <c r="U310" s="160"/>
      <c r="V310" s="155"/>
      <c r="W310" s="161"/>
      <c r="X310" s="161"/>
      <c r="Y310" s="161"/>
      <c r="Z310" s="162"/>
      <c r="AA310" s="163"/>
      <c r="AB310" s="162"/>
      <c r="AC310" s="163"/>
      <c r="AD310" s="163"/>
      <c r="AE310" s="164"/>
      <c r="AF310" s="160"/>
    </row>
    <row r="311" spans="1:32" s="136" customFormat="1" ht="14.45" customHeight="1" x14ac:dyDescent="0.2">
      <c r="A311" s="160" t="s">
        <v>1149</v>
      </c>
      <c r="B311" s="160" t="s">
        <v>1150</v>
      </c>
      <c r="C311" s="161" t="s">
        <v>1111</v>
      </c>
      <c r="D311" s="161" t="s">
        <v>1112</v>
      </c>
      <c r="E311" s="161"/>
      <c r="F311" s="162" t="s">
        <v>43</v>
      </c>
      <c r="G311" s="162"/>
      <c r="H311" s="163">
        <v>33</v>
      </c>
      <c r="I311" s="164">
        <v>0</v>
      </c>
      <c r="J311" s="163"/>
      <c r="K311" s="155"/>
      <c r="L311" s="160" t="s">
        <v>1086</v>
      </c>
      <c r="M311" s="161" t="s">
        <v>1087</v>
      </c>
      <c r="N311" s="161" t="s">
        <v>1179</v>
      </c>
      <c r="O311" s="161" t="s">
        <v>1180</v>
      </c>
      <c r="P311" s="163"/>
      <c r="Q311" s="162" t="s">
        <v>43</v>
      </c>
      <c r="R311" s="163"/>
      <c r="S311" s="163">
        <v>13</v>
      </c>
      <c r="T311" s="164">
        <v>0</v>
      </c>
      <c r="U311" s="160"/>
      <c r="V311" s="155"/>
      <c r="W311" s="161"/>
      <c r="X311" s="161"/>
      <c r="Y311" s="161"/>
      <c r="Z311" s="162"/>
      <c r="AA311" s="163"/>
      <c r="AB311" s="162"/>
      <c r="AC311" s="163"/>
      <c r="AD311" s="163"/>
      <c r="AE311" s="164"/>
      <c r="AF311" s="160"/>
    </row>
    <row r="312" spans="1:32" s="136" customFormat="1" ht="14.45" customHeight="1" x14ac:dyDescent="0.2">
      <c r="A312" s="160" t="s">
        <v>1151</v>
      </c>
      <c r="B312" s="160" t="s">
        <v>1152</v>
      </c>
      <c r="C312" s="161" t="s">
        <v>1111</v>
      </c>
      <c r="D312" s="161" t="s">
        <v>1112</v>
      </c>
      <c r="E312" s="161"/>
      <c r="F312" s="162" t="s">
        <v>43</v>
      </c>
      <c r="G312" s="162"/>
      <c r="H312" s="163">
        <v>34</v>
      </c>
      <c r="I312" s="164">
        <v>0</v>
      </c>
      <c r="J312" s="163"/>
      <c r="K312" s="155"/>
      <c r="L312" s="160" t="s">
        <v>1199</v>
      </c>
      <c r="M312" s="161" t="s">
        <v>1200</v>
      </c>
      <c r="N312" s="161" t="s">
        <v>1179</v>
      </c>
      <c r="O312" s="161" t="s">
        <v>1180</v>
      </c>
      <c r="P312" s="163"/>
      <c r="Q312" s="162" t="s">
        <v>43</v>
      </c>
      <c r="R312" s="163"/>
      <c r="S312" s="163">
        <v>58</v>
      </c>
      <c r="T312" s="164">
        <v>0</v>
      </c>
      <c r="U312" s="160"/>
      <c r="V312" s="155"/>
      <c r="W312" s="161"/>
      <c r="X312" s="161"/>
      <c r="Y312" s="161"/>
      <c r="Z312" s="162"/>
      <c r="AA312" s="163"/>
      <c r="AB312" s="162"/>
      <c r="AC312" s="163"/>
      <c r="AD312" s="163"/>
      <c r="AE312" s="164"/>
      <c r="AF312" s="160"/>
    </row>
    <row r="313" spans="1:32" s="136" customFormat="1" ht="14.45" customHeight="1" x14ac:dyDescent="0.2">
      <c r="A313" s="160" t="s">
        <v>1153</v>
      </c>
      <c r="B313" s="160" t="s">
        <v>1154</v>
      </c>
      <c r="C313" s="161" t="s">
        <v>1111</v>
      </c>
      <c r="D313" s="161" t="s">
        <v>1112</v>
      </c>
      <c r="E313" s="161"/>
      <c r="F313" s="162" t="s">
        <v>43</v>
      </c>
      <c r="G313" s="162"/>
      <c r="H313" s="163">
        <v>34</v>
      </c>
      <c r="I313" s="164">
        <v>0</v>
      </c>
      <c r="J313" s="163"/>
      <c r="K313" s="155"/>
      <c r="L313" s="160" t="s">
        <v>1201</v>
      </c>
      <c r="M313" s="161" t="s">
        <v>1202</v>
      </c>
      <c r="N313" s="161" t="s">
        <v>1179</v>
      </c>
      <c r="O313" s="161" t="s">
        <v>1180</v>
      </c>
      <c r="P313" s="163"/>
      <c r="Q313" s="162" t="s">
        <v>43</v>
      </c>
      <c r="R313" s="163"/>
      <c r="S313" s="163">
        <v>56</v>
      </c>
      <c r="T313" s="164">
        <v>0</v>
      </c>
      <c r="U313" s="160"/>
      <c r="V313" s="155"/>
      <c r="W313" s="161"/>
      <c r="X313" s="161"/>
      <c r="Y313" s="161"/>
      <c r="Z313" s="162"/>
      <c r="AA313" s="163"/>
      <c r="AB313" s="162"/>
      <c r="AC313" s="163"/>
      <c r="AD313" s="163"/>
      <c r="AE313" s="164"/>
      <c r="AF313" s="160"/>
    </row>
    <row r="314" spans="1:32" s="136" customFormat="1" ht="14.45" customHeight="1" x14ac:dyDescent="0.2">
      <c r="A314" s="160" t="s">
        <v>1155</v>
      </c>
      <c r="B314" s="160" t="s">
        <v>1156</v>
      </c>
      <c r="C314" s="161" t="s">
        <v>1111</v>
      </c>
      <c r="D314" s="161" t="s">
        <v>1112</v>
      </c>
      <c r="E314" s="161"/>
      <c r="F314" s="162" t="s">
        <v>43</v>
      </c>
      <c r="G314" s="162"/>
      <c r="H314" s="163">
        <v>40</v>
      </c>
      <c r="I314" s="164">
        <v>0</v>
      </c>
      <c r="J314" s="163"/>
      <c r="K314" s="155"/>
      <c r="L314" s="160" t="s">
        <v>1203</v>
      </c>
      <c r="M314" s="161" t="s">
        <v>1204</v>
      </c>
      <c r="N314" s="161" t="s">
        <v>1179</v>
      </c>
      <c r="O314" s="161" t="s">
        <v>1180</v>
      </c>
      <c r="P314" s="163"/>
      <c r="Q314" s="162" t="s">
        <v>43</v>
      </c>
      <c r="R314" s="163"/>
      <c r="S314" s="163">
        <v>48</v>
      </c>
      <c r="T314" s="164">
        <v>0</v>
      </c>
      <c r="U314" s="160"/>
      <c r="V314" s="155"/>
      <c r="W314" s="161"/>
      <c r="X314" s="161"/>
      <c r="Y314" s="161"/>
      <c r="Z314" s="162"/>
      <c r="AA314" s="163"/>
      <c r="AB314" s="162"/>
      <c r="AC314" s="163"/>
      <c r="AD314" s="163"/>
      <c r="AE314" s="164"/>
      <c r="AF314" s="160"/>
    </row>
    <row r="315" spans="1:32" s="136" customFormat="1" ht="14.45" customHeight="1" x14ac:dyDescent="0.2">
      <c r="A315" s="160" t="s">
        <v>1157</v>
      </c>
      <c r="B315" s="160" t="s">
        <v>1158</v>
      </c>
      <c r="C315" s="161" t="s">
        <v>1111</v>
      </c>
      <c r="D315" s="161" t="s">
        <v>1112</v>
      </c>
      <c r="E315" s="161"/>
      <c r="F315" s="162" t="s">
        <v>43</v>
      </c>
      <c r="G315" s="162"/>
      <c r="H315" s="163">
        <v>80</v>
      </c>
      <c r="I315" s="164">
        <v>0</v>
      </c>
      <c r="J315" s="163"/>
      <c r="K315" s="155"/>
      <c r="L315" s="160" t="s">
        <v>1119</v>
      </c>
      <c r="M315" s="161" t="s">
        <v>1120</v>
      </c>
      <c r="N315" s="161" t="s">
        <v>1179</v>
      </c>
      <c r="O315" s="161" t="s">
        <v>1180</v>
      </c>
      <c r="P315" s="163"/>
      <c r="Q315" s="162" t="s">
        <v>43</v>
      </c>
      <c r="R315" s="163"/>
      <c r="S315" s="163">
        <v>48</v>
      </c>
      <c r="T315" s="164">
        <v>0</v>
      </c>
      <c r="U315" s="160"/>
      <c r="V315" s="155"/>
      <c r="W315" s="161"/>
      <c r="X315" s="161"/>
      <c r="Y315" s="161"/>
      <c r="Z315" s="162"/>
      <c r="AA315" s="163"/>
      <c r="AB315" s="162"/>
      <c r="AC315" s="163"/>
      <c r="AD315" s="163"/>
      <c r="AE315" s="164"/>
      <c r="AF315" s="160"/>
    </row>
    <row r="316" spans="1:32" s="136" customFormat="1" ht="14.45" customHeight="1" x14ac:dyDescent="0.2">
      <c r="A316" s="160" t="s">
        <v>1159</v>
      </c>
      <c r="B316" s="160" t="s">
        <v>1160</v>
      </c>
      <c r="C316" s="161" t="s">
        <v>1111</v>
      </c>
      <c r="D316" s="161" t="s">
        <v>1112</v>
      </c>
      <c r="E316" s="161"/>
      <c r="F316" s="162" t="s">
        <v>43</v>
      </c>
      <c r="G316" s="162"/>
      <c r="H316" s="163">
        <v>45</v>
      </c>
      <c r="I316" s="164">
        <v>0</v>
      </c>
      <c r="J316" s="163"/>
      <c r="K316" s="155"/>
      <c r="L316" s="160" t="s">
        <v>1205</v>
      </c>
      <c r="M316" s="161" t="s">
        <v>1206</v>
      </c>
      <c r="N316" s="161" t="s">
        <v>1179</v>
      </c>
      <c r="O316" s="161" t="s">
        <v>1180</v>
      </c>
      <c r="P316" s="163"/>
      <c r="Q316" s="162" t="s">
        <v>43</v>
      </c>
      <c r="R316" s="163"/>
      <c r="S316" s="163">
        <v>73</v>
      </c>
      <c r="T316" s="164">
        <v>0</v>
      </c>
      <c r="U316" s="160"/>
      <c r="V316" s="155"/>
      <c r="W316" s="161"/>
      <c r="X316" s="161"/>
      <c r="Y316" s="161"/>
      <c r="Z316" s="162"/>
      <c r="AA316" s="163"/>
      <c r="AB316" s="162"/>
      <c r="AC316" s="163"/>
      <c r="AD316" s="163"/>
      <c r="AE316" s="164"/>
      <c r="AF316" s="160"/>
    </row>
    <row r="317" spans="1:32" s="136" customFormat="1" ht="14.45" customHeight="1" x14ac:dyDescent="0.2">
      <c r="A317" s="160" t="s">
        <v>1161</v>
      </c>
      <c r="B317" s="160" t="s">
        <v>1162</v>
      </c>
      <c r="C317" s="161" t="s">
        <v>1111</v>
      </c>
      <c r="D317" s="161" t="s">
        <v>1112</v>
      </c>
      <c r="E317" s="161"/>
      <c r="F317" s="162" t="s">
        <v>43</v>
      </c>
      <c r="G317" s="162"/>
      <c r="H317" s="163">
        <v>8</v>
      </c>
      <c r="I317" s="164">
        <v>0</v>
      </c>
      <c r="J317" s="163"/>
      <c r="K317" s="155"/>
      <c r="L317" s="160" t="s">
        <v>1207</v>
      </c>
      <c r="M317" s="161" t="s">
        <v>1208</v>
      </c>
      <c r="N317" s="161" t="s">
        <v>1179</v>
      </c>
      <c r="O317" s="161" t="s">
        <v>1180</v>
      </c>
      <c r="P317" s="163"/>
      <c r="Q317" s="162" t="s">
        <v>43</v>
      </c>
      <c r="R317" s="163"/>
      <c r="S317" s="163">
        <v>50</v>
      </c>
      <c r="T317" s="164">
        <v>0</v>
      </c>
      <c r="U317" s="160"/>
      <c r="V317" s="155"/>
      <c r="W317" s="161"/>
      <c r="X317" s="161"/>
      <c r="Y317" s="161"/>
      <c r="Z317" s="162"/>
      <c r="AA317" s="163"/>
      <c r="AB317" s="162"/>
      <c r="AC317" s="163"/>
      <c r="AD317" s="163"/>
      <c r="AE317" s="164"/>
      <c r="AF317" s="160"/>
    </row>
    <row r="318" spans="1:32" s="136" customFormat="1" ht="14.45" customHeight="1" x14ac:dyDescent="0.25">
      <c r="A318" s="186" t="s">
        <v>1092</v>
      </c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</row>
    <row r="319" spans="1:32" s="136" customFormat="1" ht="24.95" customHeight="1" x14ac:dyDescent="0.25">
      <c r="A319" s="188" t="s">
        <v>37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20" ht="18.75" x14ac:dyDescent="0.3">
      <c r="A321" s="183" t="s">
        <v>1254</v>
      </c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</row>
    <row r="323" spans="1:20" ht="30.95" customHeight="1" thickBot="1" x14ac:dyDescent="0.3">
      <c r="A323" s="123" t="s">
        <v>11</v>
      </c>
      <c r="B323" s="123"/>
      <c r="C323" s="172"/>
      <c r="D323" s="172"/>
      <c r="E323" s="172"/>
      <c r="F323" s="173"/>
      <c r="G323" s="173"/>
      <c r="H323" s="174" t="s">
        <v>1255</v>
      </c>
      <c r="I323" s="175" t="s">
        <v>1256</v>
      </c>
      <c r="J323" s="17" t="s">
        <v>1257</v>
      </c>
      <c r="K323" s="17"/>
      <c r="L323" s="17" t="s">
        <v>1258</v>
      </c>
      <c r="M323" s="176"/>
      <c r="N323" s="176"/>
      <c r="O323" s="176"/>
      <c r="P323" s="17"/>
      <c r="Q323" s="184" t="s">
        <v>1259</v>
      </c>
      <c r="R323" s="184"/>
      <c r="S323" s="184"/>
      <c r="T323" s="166"/>
    </row>
    <row r="324" spans="1:20" x14ac:dyDescent="0.25">
      <c r="A324" t="s">
        <v>1260</v>
      </c>
      <c r="H324" s="18">
        <v>6</v>
      </c>
      <c r="I324" s="166">
        <v>42</v>
      </c>
      <c r="J324" s="177">
        <f>SUM('All Availability'!J58)</f>
        <v>0</v>
      </c>
      <c r="K324" s="18"/>
      <c r="L324" s="18">
        <f t="shared" ref="L324:L347" si="0">SUM(J324/H324)</f>
        <v>0</v>
      </c>
      <c r="M324" s="165"/>
      <c r="N324" s="165"/>
      <c r="O324" s="165"/>
      <c r="P324" s="18"/>
      <c r="Q324" s="185">
        <f t="shared" ref="Q324:Q347" si="1">SUM(J324/I324)</f>
        <v>0</v>
      </c>
      <c r="R324" s="185"/>
      <c r="S324" s="185"/>
    </row>
    <row r="325" spans="1:20" x14ac:dyDescent="0.25">
      <c r="A325" t="s">
        <v>1261</v>
      </c>
      <c r="H325" s="18">
        <v>7</v>
      </c>
      <c r="I325" s="166">
        <v>49</v>
      </c>
      <c r="J325" s="177">
        <f>SUM('All Availability'!J74)</f>
        <v>0</v>
      </c>
      <c r="K325" s="18"/>
      <c r="L325" s="18">
        <f t="shared" si="0"/>
        <v>0</v>
      </c>
      <c r="M325" s="165"/>
      <c r="N325" s="165"/>
      <c r="O325" s="165"/>
      <c r="P325" s="18"/>
      <c r="Q325" s="181">
        <f t="shared" si="1"/>
        <v>0</v>
      </c>
      <c r="R325" s="181"/>
      <c r="S325" s="181"/>
    </row>
    <row r="326" spans="1:20" x14ac:dyDescent="0.25">
      <c r="A326" t="s">
        <v>1262</v>
      </c>
      <c r="H326" s="18">
        <v>7</v>
      </c>
      <c r="I326" s="166">
        <v>49</v>
      </c>
      <c r="J326" s="177">
        <f>SUM('All Availability'!AF54)</f>
        <v>0</v>
      </c>
      <c r="K326" s="18"/>
      <c r="L326" s="18">
        <f t="shared" si="0"/>
        <v>0</v>
      </c>
      <c r="M326" s="165"/>
      <c r="N326" s="165"/>
      <c r="O326" s="165"/>
      <c r="P326" s="18"/>
      <c r="Q326" s="181">
        <f t="shared" si="1"/>
        <v>0</v>
      </c>
      <c r="R326" s="181"/>
      <c r="S326" s="181"/>
    </row>
    <row r="327" spans="1:20" x14ac:dyDescent="0.25">
      <c r="A327" t="s">
        <v>1263</v>
      </c>
      <c r="H327" s="18">
        <v>5</v>
      </c>
      <c r="I327" s="166">
        <v>35</v>
      </c>
      <c r="J327" s="177">
        <f>SUM('All Availability'!J88)</f>
        <v>0</v>
      </c>
      <c r="K327" s="18"/>
      <c r="L327" s="18">
        <f t="shared" si="0"/>
        <v>0</v>
      </c>
      <c r="M327" s="165"/>
      <c r="N327" s="165"/>
      <c r="O327" s="165"/>
      <c r="P327" s="18"/>
      <c r="Q327" s="181">
        <f t="shared" si="1"/>
        <v>0</v>
      </c>
      <c r="R327" s="181"/>
      <c r="S327" s="181"/>
    </row>
    <row r="328" spans="1:20" x14ac:dyDescent="0.25">
      <c r="A328" t="s">
        <v>1264</v>
      </c>
      <c r="H328" s="18">
        <v>6</v>
      </c>
      <c r="I328" s="166">
        <v>42</v>
      </c>
      <c r="J328" s="177">
        <f>SUM('All Availability'!J93)</f>
        <v>0</v>
      </c>
      <c r="K328" s="18"/>
      <c r="L328" s="18">
        <f t="shared" si="0"/>
        <v>0</v>
      </c>
      <c r="M328" s="165"/>
      <c r="N328" s="165"/>
      <c r="O328" s="165"/>
      <c r="P328" s="18"/>
      <c r="Q328" s="181">
        <f t="shared" si="1"/>
        <v>0</v>
      </c>
      <c r="R328" s="181"/>
      <c r="S328" s="181"/>
    </row>
    <row r="329" spans="1:20" x14ac:dyDescent="0.25">
      <c r="A329" t="s">
        <v>1265</v>
      </c>
      <c r="H329" s="18">
        <v>6</v>
      </c>
      <c r="I329" s="166">
        <v>42</v>
      </c>
      <c r="J329" s="177">
        <f>SUM('All Availability'!J99)</f>
        <v>0</v>
      </c>
      <c r="K329" s="18"/>
      <c r="L329" s="18">
        <f t="shared" si="0"/>
        <v>0</v>
      </c>
      <c r="M329" s="165"/>
      <c r="N329" s="165"/>
      <c r="O329" s="165"/>
      <c r="P329" s="18"/>
      <c r="Q329" s="181">
        <f t="shared" si="1"/>
        <v>0</v>
      </c>
      <c r="R329" s="181"/>
      <c r="S329" s="181"/>
    </row>
    <row r="330" spans="1:20" x14ac:dyDescent="0.25">
      <c r="A330" t="s">
        <v>1266</v>
      </c>
      <c r="H330" s="18">
        <v>6</v>
      </c>
      <c r="I330" s="166">
        <v>42</v>
      </c>
      <c r="J330" s="177">
        <f>SUM('All Availability'!J105)</f>
        <v>0</v>
      </c>
      <c r="K330" s="18"/>
      <c r="L330" s="18">
        <f t="shared" si="0"/>
        <v>0</v>
      </c>
      <c r="M330" s="165"/>
      <c r="N330" s="165"/>
      <c r="O330" s="165"/>
      <c r="P330" s="18"/>
      <c r="Q330" s="181">
        <f t="shared" si="1"/>
        <v>0</v>
      </c>
      <c r="R330" s="181"/>
      <c r="S330" s="181"/>
    </row>
    <row r="331" spans="1:20" x14ac:dyDescent="0.25">
      <c r="A331" t="s">
        <v>1267</v>
      </c>
      <c r="H331" s="18">
        <v>6</v>
      </c>
      <c r="I331" s="166">
        <v>42</v>
      </c>
      <c r="J331" s="177">
        <f>SUM('All Availability'!U150)</f>
        <v>0</v>
      </c>
      <c r="K331" s="18"/>
      <c r="L331" s="18">
        <f t="shared" si="0"/>
        <v>0</v>
      </c>
      <c r="M331" s="165"/>
      <c r="N331" s="165"/>
      <c r="O331" s="165"/>
      <c r="P331" s="18"/>
      <c r="Q331" s="181">
        <f t="shared" si="1"/>
        <v>0</v>
      </c>
      <c r="R331" s="181"/>
      <c r="S331" s="181"/>
    </row>
    <row r="332" spans="1:20" x14ac:dyDescent="0.25">
      <c r="A332" t="s">
        <v>1268</v>
      </c>
      <c r="H332" s="18">
        <v>4</v>
      </c>
      <c r="I332" s="166">
        <v>20</v>
      </c>
      <c r="J332" s="177">
        <f>SUM('All Availability'!J186)</f>
        <v>0</v>
      </c>
      <c r="K332" s="18"/>
      <c r="L332" s="18">
        <f t="shared" si="0"/>
        <v>0</v>
      </c>
      <c r="M332" s="165"/>
      <c r="N332" s="165"/>
      <c r="O332" s="165"/>
      <c r="P332" s="18"/>
      <c r="Q332" s="181">
        <f t="shared" si="1"/>
        <v>0</v>
      </c>
      <c r="R332" s="181"/>
      <c r="S332" s="181"/>
    </row>
    <row r="333" spans="1:20" x14ac:dyDescent="0.25">
      <c r="A333" t="s">
        <v>1269</v>
      </c>
      <c r="H333" s="18">
        <v>4</v>
      </c>
      <c r="I333" s="166">
        <v>20</v>
      </c>
      <c r="J333" s="177">
        <f>SUM('All Availability'!U181)</f>
        <v>0</v>
      </c>
      <c r="K333" s="18"/>
      <c r="L333" s="18">
        <f t="shared" si="0"/>
        <v>0</v>
      </c>
      <c r="M333" s="165"/>
      <c r="N333" s="165"/>
      <c r="O333" s="165"/>
      <c r="P333" s="18"/>
      <c r="Q333" s="181">
        <f t="shared" si="1"/>
        <v>0</v>
      </c>
      <c r="R333" s="181"/>
      <c r="S333" s="181"/>
    </row>
    <row r="334" spans="1:20" x14ac:dyDescent="0.25">
      <c r="A334" t="s">
        <v>1270</v>
      </c>
      <c r="H334" s="18">
        <v>4</v>
      </c>
      <c r="I334" s="166">
        <v>20</v>
      </c>
      <c r="J334" s="177">
        <f>SUM('All Availability'!U186)</f>
        <v>0</v>
      </c>
      <c r="K334" s="18"/>
      <c r="L334" s="18">
        <f t="shared" si="0"/>
        <v>0</v>
      </c>
      <c r="M334" s="165"/>
      <c r="N334" s="165"/>
      <c r="O334" s="165"/>
      <c r="P334" s="18"/>
      <c r="Q334" s="181">
        <f t="shared" si="1"/>
        <v>0</v>
      </c>
      <c r="R334" s="181"/>
      <c r="S334" s="181"/>
    </row>
    <row r="335" spans="1:20" x14ac:dyDescent="0.25">
      <c r="A335" t="s">
        <v>1271</v>
      </c>
      <c r="H335" s="18">
        <v>4</v>
      </c>
      <c r="I335" s="166">
        <v>20</v>
      </c>
      <c r="J335" s="177">
        <f>SUM('All Availability'!U194)</f>
        <v>0</v>
      </c>
      <c r="K335" s="18"/>
      <c r="L335" s="18">
        <f t="shared" si="0"/>
        <v>0</v>
      </c>
      <c r="M335" s="165"/>
      <c r="N335" s="165"/>
      <c r="O335" s="165"/>
      <c r="P335" s="18"/>
      <c r="Q335" s="181">
        <f t="shared" si="1"/>
        <v>0</v>
      </c>
      <c r="R335" s="181"/>
      <c r="S335" s="181"/>
    </row>
    <row r="336" spans="1:20" x14ac:dyDescent="0.25">
      <c r="A336" t="s">
        <v>1272</v>
      </c>
      <c r="H336" s="18">
        <v>4</v>
      </c>
      <c r="I336" s="166">
        <v>20</v>
      </c>
      <c r="J336" s="177">
        <f>SUM('All Availability'!AF163)</f>
        <v>0</v>
      </c>
      <c r="K336" s="18"/>
      <c r="L336" s="18">
        <f t="shared" si="0"/>
        <v>0</v>
      </c>
      <c r="M336" s="165"/>
      <c r="N336" s="165"/>
      <c r="O336" s="165"/>
      <c r="P336" s="18"/>
      <c r="Q336" s="181">
        <f t="shared" si="1"/>
        <v>0</v>
      </c>
      <c r="R336" s="181"/>
      <c r="S336" s="181"/>
    </row>
    <row r="337" spans="1:20" x14ac:dyDescent="0.25">
      <c r="A337" t="s">
        <v>1273</v>
      </c>
      <c r="H337" s="18">
        <v>4</v>
      </c>
      <c r="I337" s="166">
        <v>20</v>
      </c>
      <c r="J337" s="177">
        <f>SUM('All Availability'!U223)</f>
        <v>0</v>
      </c>
      <c r="K337" s="18"/>
      <c r="L337" s="18">
        <f t="shared" si="0"/>
        <v>0</v>
      </c>
      <c r="M337" s="165"/>
      <c r="N337" s="165"/>
      <c r="O337" s="165"/>
      <c r="P337" s="18"/>
      <c r="Q337" s="181">
        <f t="shared" si="1"/>
        <v>0</v>
      </c>
      <c r="R337" s="181"/>
      <c r="S337" s="181"/>
    </row>
    <row r="338" spans="1:20" x14ac:dyDescent="0.25">
      <c r="A338" t="s">
        <v>1274</v>
      </c>
      <c r="H338" s="18">
        <v>6</v>
      </c>
      <c r="I338" s="166">
        <v>42</v>
      </c>
      <c r="J338" s="177">
        <f>SUM('All Availability'!U234)</f>
        <v>0</v>
      </c>
      <c r="K338" s="18"/>
      <c r="L338" s="18">
        <f t="shared" si="0"/>
        <v>0</v>
      </c>
      <c r="M338" s="165"/>
      <c r="N338" s="165"/>
      <c r="O338" s="165"/>
      <c r="P338" s="18"/>
      <c r="Q338" s="181">
        <f t="shared" si="1"/>
        <v>0</v>
      </c>
      <c r="R338" s="181"/>
      <c r="S338" s="181"/>
    </row>
    <row r="339" spans="1:20" x14ac:dyDescent="0.25">
      <c r="A339" t="s">
        <v>1275</v>
      </c>
      <c r="H339" s="18">
        <v>6</v>
      </c>
      <c r="I339" s="166">
        <v>42</v>
      </c>
      <c r="J339" s="177">
        <f>SUM('All Availability'!J269)</f>
        <v>0</v>
      </c>
      <c r="K339" s="18"/>
      <c r="L339" s="18">
        <f t="shared" si="0"/>
        <v>0</v>
      </c>
      <c r="M339" s="165"/>
      <c r="N339" s="165"/>
      <c r="O339" s="165"/>
      <c r="P339" s="18"/>
      <c r="Q339" s="181">
        <f t="shared" si="1"/>
        <v>0</v>
      </c>
      <c r="R339" s="181"/>
      <c r="S339" s="181"/>
    </row>
    <row r="340" spans="1:20" x14ac:dyDescent="0.25">
      <c r="A340" t="s">
        <v>1276</v>
      </c>
      <c r="H340" s="18">
        <v>6</v>
      </c>
      <c r="I340" s="166">
        <v>42</v>
      </c>
      <c r="J340" s="177">
        <f>SUM('All Availability'!AF263)</f>
        <v>0</v>
      </c>
      <c r="K340" s="18"/>
      <c r="L340" s="18">
        <f t="shared" si="0"/>
        <v>0</v>
      </c>
      <c r="M340" s="165"/>
      <c r="N340" s="165"/>
      <c r="O340" s="165"/>
      <c r="P340" s="18"/>
      <c r="Q340" s="181">
        <f t="shared" si="1"/>
        <v>0</v>
      </c>
      <c r="R340" s="181"/>
      <c r="S340" s="181"/>
    </row>
    <row r="341" spans="1:20" x14ac:dyDescent="0.25">
      <c r="A341" t="s">
        <v>1277</v>
      </c>
      <c r="H341" s="18">
        <v>4</v>
      </c>
      <c r="I341" s="166">
        <v>20</v>
      </c>
      <c r="J341" s="177">
        <f>SUM('All Availability'!J290)</f>
        <v>0</v>
      </c>
      <c r="K341" s="18"/>
      <c r="L341" s="18">
        <f t="shared" si="0"/>
        <v>0</v>
      </c>
      <c r="M341" s="165"/>
      <c r="N341" s="165"/>
      <c r="O341" s="165"/>
      <c r="P341" s="18"/>
      <c r="Q341" s="181">
        <f t="shared" si="1"/>
        <v>0</v>
      </c>
      <c r="R341" s="181"/>
      <c r="S341" s="181"/>
    </row>
    <row r="342" spans="1:20" x14ac:dyDescent="0.25">
      <c r="A342" t="s">
        <v>1278</v>
      </c>
      <c r="H342" s="18">
        <v>3</v>
      </c>
      <c r="I342" s="166">
        <v>15</v>
      </c>
      <c r="J342" s="177">
        <f>SUM('All Availability'!U287)</f>
        <v>0</v>
      </c>
      <c r="K342" s="18"/>
      <c r="L342" s="18">
        <f t="shared" si="0"/>
        <v>0</v>
      </c>
      <c r="M342" s="165"/>
      <c r="N342" s="165"/>
      <c r="O342" s="165"/>
      <c r="P342" s="18"/>
      <c r="Q342" s="181">
        <f t="shared" si="1"/>
        <v>0</v>
      </c>
      <c r="R342" s="181"/>
      <c r="S342" s="181"/>
    </row>
    <row r="343" spans="1:20" x14ac:dyDescent="0.25">
      <c r="A343" t="s">
        <v>1279</v>
      </c>
      <c r="H343" s="18">
        <v>4</v>
      </c>
      <c r="I343" s="166">
        <v>16</v>
      </c>
      <c r="J343" s="177">
        <f>SUM('All Availability'!U293)</f>
        <v>0</v>
      </c>
      <c r="K343" s="18"/>
      <c r="L343" s="18">
        <f t="shared" si="0"/>
        <v>0</v>
      </c>
      <c r="M343" s="165"/>
      <c r="N343" s="165"/>
      <c r="O343" s="165"/>
      <c r="P343" s="18"/>
      <c r="Q343" s="181">
        <f t="shared" si="1"/>
        <v>0</v>
      </c>
      <c r="R343" s="181"/>
      <c r="S343" s="181"/>
    </row>
    <row r="344" spans="1:20" x14ac:dyDescent="0.25">
      <c r="A344" t="s">
        <v>1280</v>
      </c>
      <c r="H344" s="18">
        <v>8</v>
      </c>
      <c r="I344" s="166">
        <v>40</v>
      </c>
      <c r="J344" s="177">
        <f>SUM('All Availability'!AF287)</f>
        <v>0</v>
      </c>
      <c r="K344" s="18"/>
      <c r="L344" s="18">
        <f t="shared" si="0"/>
        <v>0</v>
      </c>
      <c r="M344" s="165"/>
      <c r="N344" s="165"/>
      <c r="O344" s="165"/>
      <c r="P344" s="18"/>
      <c r="Q344" s="181">
        <f t="shared" si="1"/>
        <v>0</v>
      </c>
      <c r="R344" s="181"/>
      <c r="S344" s="181"/>
    </row>
    <row r="345" spans="1:20" x14ac:dyDescent="0.25">
      <c r="A345" t="s">
        <v>1281</v>
      </c>
      <c r="H345" s="18">
        <v>5</v>
      </c>
      <c r="I345" s="166">
        <v>30</v>
      </c>
      <c r="J345" s="177">
        <f>SUM('All Availability'!AF301)</f>
        <v>0</v>
      </c>
      <c r="K345" s="18"/>
      <c r="L345" s="18">
        <f t="shared" si="0"/>
        <v>0</v>
      </c>
      <c r="M345" s="165"/>
      <c r="N345" s="165"/>
      <c r="O345" s="165"/>
      <c r="P345" s="18"/>
      <c r="Q345" s="181">
        <f t="shared" si="1"/>
        <v>0</v>
      </c>
      <c r="R345" s="181"/>
      <c r="S345" s="181"/>
    </row>
    <row r="346" spans="1:20" x14ac:dyDescent="0.25">
      <c r="A346" t="s">
        <v>1282</v>
      </c>
      <c r="H346" s="18">
        <v>10</v>
      </c>
      <c r="I346" s="166">
        <v>40</v>
      </c>
      <c r="J346" s="177">
        <f>SUM('All Availability'!AF304)</f>
        <v>0</v>
      </c>
      <c r="K346" s="18"/>
      <c r="L346" s="18">
        <f t="shared" si="0"/>
        <v>0</v>
      </c>
      <c r="M346" s="165"/>
      <c r="N346" s="165"/>
      <c r="O346" s="165"/>
      <c r="P346" s="18"/>
      <c r="Q346" s="181">
        <f t="shared" si="1"/>
        <v>0</v>
      </c>
      <c r="R346" s="181"/>
      <c r="S346" s="181"/>
    </row>
    <row r="347" spans="1:20" x14ac:dyDescent="0.25">
      <c r="H347" s="18">
        <v>8</v>
      </c>
      <c r="I347" s="166">
        <v>32</v>
      </c>
      <c r="J347" s="177">
        <f>SUM('All Availability'!AF307)</f>
        <v>0</v>
      </c>
      <c r="K347" s="18"/>
      <c r="L347" s="18">
        <f t="shared" si="0"/>
        <v>0</v>
      </c>
      <c r="M347" s="165"/>
      <c r="N347" s="165"/>
      <c r="O347" s="165"/>
      <c r="P347" s="18"/>
      <c r="Q347" s="181">
        <f t="shared" si="1"/>
        <v>0</v>
      </c>
      <c r="R347" s="181"/>
      <c r="S347" s="181"/>
    </row>
    <row r="348" spans="1:20" x14ac:dyDescent="0.25">
      <c r="A348" s="167" t="s">
        <v>1283</v>
      </c>
      <c r="B348" s="167"/>
      <c r="C348" s="168"/>
      <c r="D348" s="168"/>
      <c r="E348" s="168"/>
      <c r="F348" s="169"/>
      <c r="G348" s="169"/>
      <c r="H348" s="170"/>
      <c r="I348" s="179"/>
      <c r="J348" s="180">
        <f>SUM(J324:J347)</f>
        <v>0</v>
      </c>
      <c r="K348" s="170"/>
      <c r="L348" s="170">
        <f>SUM(L324:L347)</f>
        <v>0</v>
      </c>
      <c r="M348" s="171"/>
      <c r="N348" s="171"/>
      <c r="O348" s="171"/>
      <c r="P348" s="170"/>
      <c r="Q348" s="182">
        <f>SUM(Q324:S347)</f>
        <v>0</v>
      </c>
      <c r="R348" s="181"/>
      <c r="S348" s="181"/>
      <c r="T348" s="178"/>
    </row>
  </sheetData>
  <mergeCells count="89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79:AF79"/>
    <mergeCell ref="A43:J43"/>
    <mergeCell ref="A59:J59"/>
    <mergeCell ref="A75:J75"/>
    <mergeCell ref="W55:AF55"/>
    <mergeCell ref="A118:AF118"/>
    <mergeCell ref="A119:AF119"/>
    <mergeCell ref="A89:J89"/>
    <mergeCell ref="A94:J94"/>
    <mergeCell ref="A100:J100"/>
    <mergeCell ref="A106:J106"/>
    <mergeCell ref="A158:AF158"/>
    <mergeCell ref="A159:AF159"/>
    <mergeCell ref="L151:U151"/>
    <mergeCell ref="A198:AF198"/>
    <mergeCell ref="A199:AF199"/>
    <mergeCell ref="A187:J187"/>
    <mergeCell ref="L182:U182"/>
    <mergeCell ref="L187:U187"/>
    <mergeCell ref="L195:U195"/>
    <mergeCell ref="W164:AF164"/>
    <mergeCell ref="A238:AF238"/>
    <mergeCell ref="A239:AF239"/>
    <mergeCell ref="L224:U224"/>
    <mergeCell ref="L235:U235"/>
    <mergeCell ref="A278:AF278"/>
    <mergeCell ref="A279:AF279"/>
    <mergeCell ref="A270:J270"/>
    <mergeCell ref="W264:AF264"/>
    <mergeCell ref="A318:AF318"/>
    <mergeCell ref="A319:AF319"/>
    <mergeCell ref="A291:J291"/>
    <mergeCell ref="L288:U288"/>
    <mergeCell ref="L294:U294"/>
    <mergeCell ref="W288:AF288"/>
    <mergeCell ref="W302:AF302"/>
    <mergeCell ref="W305:AF305"/>
    <mergeCell ref="A321:S321"/>
    <mergeCell ref="Q323:S323"/>
    <mergeCell ref="Q324:S324"/>
    <mergeCell ref="Q325:S325"/>
    <mergeCell ref="Q326:S326"/>
    <mergeCell ref="Q327:S327"/>
    <mergeCell ref="Q328:S328"/>
    <mergeCell ref="Q329:S329"/>
    <mergeCell ref="Q330:S330"/>
    <mergeCell ref="Q331:S331"/>
    <mergeCell ref="Q332:S332"/>
    <mergeCell ref="Q333:S333"/>
    <mergeCell ref="Q334:S334"/>
    <mergeCell ref="Q335:S335"/>
    <mergeCell ref="Q336:S336"/>
    <mergeCell ref="Q337:S337"/>
    <mergeCell ref="Q338:S338"/>
    <mergeCell ref="Q339:S339"/>
    <mergeCell ref="Q346:S346"/>
    <mergeCell ref="Q347:S347"/>
    <mergeCell ref="Q348:S348"/>
    <mergeCell ref="Q340:S340"/>
    <mergeCell ref="Q341:S341"/>
    <mergeCell ref="Q342:S342"/>
    <mergeCell ref="Q343:S343"/>
    <mergeCell ref="Q344:S344"/>
    <mergeCell ref="Q345:S345"/>
  </mergeCells>
  <pageMargins left="0.5" right="0.5" top="0.5" bottom="0.25" header="0.3" footer="0.3"/>
  <pageSetup scale="99" fitToHeight="0" orientation="landscape" horizontalDpi="300" verticalDpi="300" r:id="rId1"/>
  <rowBreaks count="7" manualBreakCount="7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8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3" t="s">
        <v>1254</v>
      </c>
      <c r="B1" s="183"/>
      <c r="C1" s="183"/>
      <c r="D1" s="183"/>
      <c r="E1" s="183"/>
      <c r="F1" s="183"/>
    </row>
    <row r="3" spans="1:6" ht="15.75" thickBot="1" x14ac:dyDescent="0.3">
      <c r="A3" s="123" t="s">
        <v>11</v>
      </c>
      <c r="B3" s="17" t="s">
        <v>1284</v>
      </c>
      <c r="C3" s="17" t="s">
        <v>1285</v>
      </c>
      <c r="D3" s="17" t="s">
        <v>1257</v>
      </c>
      <c r="E3" s="17" t="s">
        <v>1258</v>
      </c>
      <c r="F3" s="17" t="s">
        <v>1259</v>
      </c>
    </row>
    <row r="4" spans="1:6" x14ac:dyDescent="0.25">
      <c r="A4" t="s">
        <v>1260</v>
      </c>
      <c r="B4" s="18">
        <v>6</v>
      </c>
      <c r="C4" s="18">
        <v>42</v>
      </c>
      <c r="D4" s="18">
        <f>SUM('All Availability'!J58)</f>
        <v>0</v>
      </c>
      <c r="E4" s="18">
        <f t="shared" ref="E4:E27" si="0">SUM(D4/B4)</f>
        <v>0</v>
      </c>
      <c r="F4" s="18">
        <f t="shared" ref="F4:F27" si="1">SUM(D4/C4)</f>
        <v>0</v>
      </c>
    </row>
    <row r="5" spans="1:6" x14ac:dyDescent="0.25">
      <c r="A5" t="s">
        <v>1261</v>
      </c>
      <c r="B5" s="18">
        <v>7</v>
      </c>
      <c r="C5" s="18">
        <v>49</v>
      </c>
      <c r="D5" s="18">
        <f>SUM('All Availability'!J74)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1262</v>
      </c>
      <c r="B6" s="18">
        <v>7</v>
      </c>
      <c r="C6" s="18">
        <v>49</v>
      </c>
      <c r="D6" s="18">
        <f>SUM('All Availability'!AF54)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1263</v>
      </c>
      <c r="B7" s="18">
        <v>5</v>
      </c>
      <c r="C7" s="18">
        <v>35</v>
      </c>
      <c r="D7" s="18">
        <f>SUM('All Availability'!J88)</f>
        <v>0</v>
      </c>
      <c r="E7" s="18">
        <f t="shared" si="0"/>
        <v>0</v>
      </c>
      <c r="F7" s="18">
        <f t="shared" si="1"/>
        <v>0</v>
      </c>
    </row>
    <row r="8" spans="1:6" x14ac:dyDescent="0.25">
      <c r="A8" t="s">
        <v>1264</v>
      </c>
      <c r="B8" s="18">
        <v>6</v>
      </c>
      <c r="C8" s="18">
        <v>42</v>
      </c>
      <c r="D8" s="18">
        <f>SUM('All Availability'!J93)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1265</v>
      </c>
      <c r="B9" s="18">
        <v>6</v>
      </c>
      <c r="C9" s="18">
        <v>42</v>
      </c>
      <c r="D9" s="18">
        <f>SUM('All Availability'!J99)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1266</v>
      </c>
      <c r="B10" s="18">
        <v>6</v>
      </c>
      <c r="C10" s="18">
        <v>42</v>
      </c>
      <c r="D10" s="18">
        <f>SUM('All Availability'!J105)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1267</v>
      </c>
      <c r="B11" s="18">
        <v>6</v>
      </c>
      <c r="C11" s="18">
        <v>42</v>
      </c>
      <c r="D11" s="18">
        <f>SUM('All Availability'!U150)</f>
        <v>0</v>
      </c>
      <c r="E11" s="18">
        <f t="shared" si="0"/>
        <v>0</v>
      </c>
      <c r="F11" s="18">
        <f t="shared" si="1"/>
        <v>0</v>
      </c>
    </row>
    <row r="12" spans="1:6" x14ac:dyDescent="0.25">
      <c r="A12" t="s">
        <v>1268</v>
      </c>
      <c r="B12" s="18">
        <v>4</v>
      </c>
      <c r="C12" s="18">
        <v>20</v>
      </c>
      <c r="D12" s="18">
        <f>SUM('All Availability'!J186)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1269</v>
      </c>
      <c r="B13" s="18">
        <v>4</v>
      </c>
      <c r="C13" s="18">
        <v>20</v>
      </c>
      <c r="D13" s="18">
        <f>SUM('All Availability'!U181)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1270</v>
      </c>
      <c r="B14" s="18">
        <v>4</v>
      </c>
      <c r="C14" s="18">
        <v>20</v>
      </c>
      <c r="D14" s="18">
        <f>SUM('All Availability'!U186)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1271</v>
      </c>
      <c r="B15" s="18">
        <v>4</v>
      </c>
      <c r="C15" s="18">
        <v>20</v>
      </c>
      <c r="D15" s="18">
        <f>SUM('All Availability'!U194)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1272</v>
      </c>
      <c r="B16" s="18">
        <v>4</v>
      </c>
      <c r="C16" s="18">
        <v>20</v>
      </c>
      <c r="D16" s="18">
        <f>SUM('All Availability'!AF163)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1273</v>
      </c>
      <c r="B17" s="18">
        <v>4</v>
      </c>
      <c r="C17" s="18">
        <v>20</v>
      </c>
      <c r="D17" s="18">
        <f>SUM('All Availability'!U223)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1274</v>
      </c>
      <c r="B18" s="18">
        <v>6</v>
      </c>
      <c r="C18" s="18">
        <v>42</v>
      </c>
      <c r="D18" s="18">
        <f>SUM('All Availability'!U234)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1275</v>
      </c>
      <c r="B19" s="18">
        <v>6</v>
      </c>
      <c r="C19" s="18">
        <v>42</v>
      </c>
      <c r="D19" s="18">
        <f>SUM('All Availability'!J269)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1276</v>
      </c>
      <c r="B20" s="18">
        <v>6</v>
      </c>
      <c r="C20" s="18">
        <v>42</v>
      </c>
      <c r="D20" s="18">
        <f>SUM('All Availability'!AF263)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1277</v>
      </c>
      <c r="B21" s="18">
        <v>4</v>
      </c>
      <c r="C21" s="18">
        <v>20</v>
      </c>
      <c r="D21" s="18">
        <f>SUM('All Availability'!J290)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1278</v>
      </c>
      <c r="B22" s="18">
        <v>3</v>
      </c>
      <c r="C22" s="18">
        <v>15</v>
      </c>
      <c r="D22" s="18">
        <f>SUM('All Availability'!U287)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1279</v>
      </c>
      <c r="B23" s="18">
        <v>4</v>
      </c>
      <c r="C23" s="18">
        <v>16</v>
      </c>
      <c r="D23" s="18">
        <f>SUM('All Availability'!U293)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1280</v>
      </c>
      <c r="B24" s="18">
        <v>8</v>
      </c>
      <c r="C24" s="18">
        <v>40</v>
      </c>
      <c r="D24" s="18">
        <f>SUM('All Availability'!AF287)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1281</v>
      </c>
      <c r="B25" s="18">
        <v>5</v>
      </c>
      <c r="C25" s="18">
        <v>30</v>
      </c>
      <c r="D25" s="18">
        <f>SUM('All Availability'!AF301)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1282</v>
      </c>
      <c r="B26" s="18">
        <v>10</v>
      </c>
      <c r="C26" s="18">
        <v>40</v>
      </c>
      <c r="D26" s="18">
        <f>SUM('All Availability'!AF304)</f>
        <v>0</v>
      </c>
      <c r="E26" s="18">
        <f t="shared" si="0"/>
        <v>0</v>
      </c>
      <c r="F26" s="18">
        <f t="shared" si="1"/>
        <v>0</v>
      </c>
    </row>
    <row r="27" spans="1:6" x14ac:dyDescent="0.25">
      <c r="B27" s="18">
        <v>8</v>
      </c>
      <c r="C27" s="18">
        <v>32</v>
      </c>
      <c r="D27" s="18">
        <f>SUM('All Availability'!AF307)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s="167" t="s">
        <v>1283</v>
      </c>
      <c r="B28" s="170"/>
      <c r="C28" s="170"/>
      <c r="D28" s="170">
        <f>SUM(D4:D27)</f>
        <v>0</v>
      </c>
      <c r="E28" s="170">
        <f>SUM(E4:E27)</f>
        <v>0</v>
      </c>
      <c r="F28" s="170">
        <f>SUM(F4:F27)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2024-05-01T17:18:57Z</dcterms:modified>
</cp:coreProperties>
</file>