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C85B2AF2-23DF-4830-847D-09BB7BA4EC54}" xr6:coauthVersionLast="47" xr6:coauthVersionMax="47" xr10:uidLastSave="{00000000-0000-0000-0000-000000000000}"/>
  <bookViews>
    <workbookView xWindow="6885" yWindow="1320" windowWidth="14940" windowHeight="13980" xr2:uid="{8253AEA9-9C67-417F-A904-9F9B795EBF4F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2" l="1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270" i="4"/>
  <c r="L270" i="4"/>
  <c r="J270" i="4"/>
  <c r="Q269" i="4"/>
  <c r="L269" i="4"/>
  <c r="J269" i="4"/>
  <c r="Q268" i="4"/>
  <c r="L268" i="4"/>
  <c r="J268" i="4"/>
  <c r="Q267" i="4"/>
  <c r="L267" i="4"/>
  <c r="J267" i="4"/>
  <c r="Q266" i="4"/>
  <c r="L266" i="4"/>
  <c r="J266" i="4"/>
  <c r="Q265" i="4"/>
  <c r="L265" i="4"/>
  <c r="J265" i="4"/>
  <c r="Q264" i="4"/>
  <c r="L264" i="4"/>
  <c r="J264" i="4"/>
  <c r="Q263" i="4"/>
  <c r="L263" i="4"/>
  <c r="J263" i="4"/>
  <c r="Q262" i="4"/>
  <c r="L262" i="4"/>
  <c r="J262" i="4"/>
  <c r="Q261" i="4"/>
  <c r="L261" i="4"/>
  <c r="J261" i="4"/>
  <c r="Q260" i="4"/>
  <c r="L260" i="4"/>
  <c r="J260" i="4"/>
  <c r="Q259" i="4"/>
  <c r="L259" i="4"/>
  <c r="J259" i="4"/>
  <c r="Q258" i="4"/>
  <c r="L258" i="4"/>
  <c r="J258" i="4"/>
  <c r="Q257" i="4"/>
  <c r="L257" i="4"/>
  <c r="J257" i="4"/>
  <c r="Q256" i="4"/>
  <c r="L256" i="4"/>
  <c r="J256" i="4"/>
  <c r="Q255" i="4"/>
  <c r="L255" i="4"/>
  <c r="J255" i="4"/>
  <c r="Q254" i="4"/>
  <c r="L254" i="4"/>
  <c r="J254" i="4"/>
  <c r="Q253" i="4"/>
  <c r="L253" i="4"/>
  <c r="J253" i="4"/>
  <c r="Q252" i="4"/>
  <c r="L252" i="4"/>
  <c r="J252" i="4"/>
  <c r="Q251" i="4"/>
  <c r="L251" i="4"/>
  <c r="J251" i="4"/>
  <c r="Q250" i="4"/>
  <c r="L250" i="4"/>
  <c r="J250" i="4"/>
  <c r="Q249" i="4"/>
  <c r="L249" i="4"/>
  <c r="J249" i="4"/>
  <c r="Q248" i="4"/>
  <c r="L248" i="4"/>
  <c r="J248" i="4"/>
  <c r="Q247" i="4"/>
  <c r="L247" i="4"/>
  <c r="J247" i="4"/>
  <c r="Q246" i="4"/>
  <c r="L246" i="4"/>
  <c r="J246" i="4"/>
  <c r="Q245" i="4"/>
  <c r="L245" i="4"/>
  <c r="J245" i="4"/>
  <c r="Q244" i="4"/>
  <c r="L244" i="4"/>
  <c r="J244" i="4"/>
  <c r="AF219" i="4"/>
  <c r="AE219" i="4"/>
  <c r="AD219" i="4"/>
  <c r="AF208" i="4"/>
  <c r="AE208" i="4"/>
  <c r="AD208" i="4"/>
  <c r="U226" i="4"/>
  <c r="T226" i="4"/>
  <c r="S226" i="4"/>
  <c r="U218" i="4"/>
  <c r="T218" i="4"/>
  <c r="S218" i="4"/>
  <c r="U207" i="4"/>
  <c r="T207" i="4"/>
  <c r="S207" i="4"/>
  <c r="J222" i="4"/>
  <c r="I222" i="4"/>
  <c r="H222" i="4"/>
  <c r="J205" i="4"/>
  <c r="I205" i="4"/>
  <c r="H205" i="4"/>
  <c r="AF196" i="4"/>
  <c r="AE196" i="4"/>
  <c r="AD196" i="4"/>
  <c r="J184" i="4"/>
  <c r="I184" i="4"/>
  <c r="H184" i="4"/>
  <c r="J178" i="4"/>
  <c r="I178" i="4"/>
  <c r="H178" i="4"/>
  <c r="J166" i="4"/>
  <c r="I166" i="4"/>
  <c r="H166" i="4"/>
  <c r="AF145" i="4"/>
  <c r="AE145" i="4"/>
  <c r="AD145" i="4"/>
  <c r="AF142" i="4"/>
  <c r="AE142" i="4"/>
  <c r="AD142" i="4"/>
  <c r="U133" i="4"/>
  <c r="T133" i="4"/>
  <c r="S133" i="4"/>
  <c r="AF99" i="4"/>
  <c r="AE99" i="4"/>
  <c r="AD99" i="4"/>
  <c r="J101" i="4"/>
  <c r="I101" i="4"/>
  <c r="H101" i="4"/>
  <c r="J90" i="4"/>
  <c r="I90" i="4"/>
  <c r="H90" i="4"/>
  <c r="AF69" i="4"/>
  <c r="AE69" i="4"/>
  <c r="AD69" i="4"/>
  <c r="AF65" i="4"/>
  <c r="AE65" i="4"/>
  <c r="AD65" i="4"/>
  <c r="AF45" i="4"/>
  <c r="AE45" i="4"/>
  <c r="AD45" i="4"/>
  <c r="U51" i="4"/>
  <c r="T51" i="4"/>
  <c r="S51" i="4"/>
  <c r="U48" i="4"/>
  <c r="T48" i="4"/>
  <c r="S48" i="4"/>
  <c r="U44" i="4"/>
  <c r="T44" i="4"/>
  <c r="S44" i="4"/>
  <c r="J67" i="4"/>
  <c r="I67" i="4"/>
  <c r="H67" i="4"/>
  <c r="J53" i="4"/>
  <c r="I53" i="4"/>
  <c r="H53" i="4"/>
  <c r="J48" i="4"/>
  <c r="I48" i="4"/>
  <c r="H48" i="4"/>
  <c r="A22" i="11"/>
  <c r="A21" i="11"/>
</calcChain>
</file>

<file path=xl/sharedStrings.xml><?xml version="1.0" encoding="utf-8"?>
<sst xmlns="http://schemas.openxmlformats.org/spreadsheetml/2006/main" count="2448" uniqueCount="890">
  <si>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</si>
  <si>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</si>
  <si>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</si>
  <si>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</si>
  <si>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</si>
  <si>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</si>
  <si>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</si>
  <si>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</si>
  <si>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</si>
  <si>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</si>
  <si>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</si>
  <si>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</si>
  <si>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</si>
  <si>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</si>
  <si>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</si>
  <si>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</si>
  <si>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</si>
  <si>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</si>
  <si>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</si>
  <si>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</si>
  <si>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</si>
  <si>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</si>
  <si>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</si>
  <si>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</si>
  <si>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</si>
  <si>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</si>
  <si>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</si>
  <si>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</si>
  <si>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</si>
  <si>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</si>
  <si>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</si>
  <si>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</si>
  <si>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</si>
  <si>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</si>
  <si>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</si>
  <si>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</si>
  <si>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</si>
  <si>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09/09/25 at 10:37:58</t>
  </si>
  <si>
    <t>Order</t>
  </si>
  <si>
    <t>Avail</t>
  </si>
  <si>
    <t>Blanket</t>
  </si>
  <si>
    <t>Page 2</t>
  </si>
  <si>
    <t>Crop Statuses:  BD = Bud, CB = 1Bud &amp; Bloom, NF = 2Nice Foliage, TB = Tight Bud</t>
  </si>
  <si>
    <t>306 Groundcover 3PK (6/Shelf - 42/Cart)</t>
  </si>
  <si>
    <t>Sedum rupestre Angelina</t>
  </si>
  <si>
    <t>SEDANGELI</t>
  </si>
  <si>
    <t>306 Groundcover 3PK</t>
  </si>
  <si>
    <t>36GC</t>
  </si>
  <si>
    <t>NF</t>
  </si>
  <si>
    <t>Sedum kamtschaticum</t>
  </si>
  <si>
    <t>SEDKAMTSC</t>
  </si>
  <si>
    <t>CB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</si>
  <si>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</si>
  <si>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</si>
  <si>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</si>
  <si>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</si>
  <si>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</si>
  <si>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</si>
  <si>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</si>
  <si>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</si>
  <si>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</si>
  <si>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</si>
  <si>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Leptinella squalida</t>
  </si>
  <si>
    <t>LEPSQUALI</t>
  </si>
  <si>
    <t>Veronica repens</t>
  </si>
  <si>
    <t>VERREPENS</t>
  </si>
  <si>
    <t>3.5in. Pathway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</si>
  <si>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</si>
  <si>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</si>
  <si>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</si>
  <si>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</si>
  <si>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</si>
  <si>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Chocolate Kiss</t>
  </si>
  <si>
    <t>CHICHOKIS</t>
  </si>
  <si>
    <t>Chick Charms Gold Crown</t>
  </si>
  <si>
    <t>CHIGOLCRO</t>
  </si>
  <si>
    <t>Chick Charms Lemon Waves</t>
  </si>
  <si>
    <t>CHILEMWAV</t>
  </si>
  <si>
    <t>Chick Charms Mint Chocolate Chip</t>
  </si>
  <si>
    <t>CHIMINCHO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</si>
  <si>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</si>
  <si>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</si>
  <si>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</si>
  <si>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</si>
  <si>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</si>
  <si>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</si>
  <si>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Sedum SS Angelina's Teacup</t>
  </si>
  <si>
    <t>SEDSPATCP</t>
  </si>
  <si>
    <t>Sedum SS Dazzleberry</t>
  </si>
  <si>
    <t>SEDSPDAZZ</t>
  </si>
  <si>
    <t>Sedum SS Firecracker</t>
  </si>
  <si>
    <t>SEDSPFIRE</t>
  </si>
  <si>
    <t>Sedum SS Lime Zinger</t>
  </si>
  <si>
    <t>SEDSPLIMZ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</si>
  <si>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</si>
  <si>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</si>
  <si>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</si>
  <si>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</si>
  <si>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</si>
  <si>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</si>
  <si>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</si>
  <si>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</si>
  <si>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Succulent Ast. 2in. Combo 3</t>
  </si>
  <si>
    <t>SUC2INCB3</t>
  </si>
  <si>
    <t>3" Rnd Blk 18pk (4/Shelf - 28/Cart)</t>
  </si>
  <si>
    <t>Chick Charms TRIO Berries &amp; Cream</t>
  </si>
  <si>
    <t>CHITRIBCR</t>
  </si>
  <si>
    <t>3" Rnd Blk 18pk</t>
  </si>
  <si>
    <t>3RDB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</si>
  <si>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</si>
  <si>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</si>
  <si>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</si>
  <si>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</si>
  <si>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</si>
  <si>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</si>
  <si>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</si>
  <si>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</si>
  <si>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 xml:space="preserve"> Totals</t>
  </si>
  <si>
    <t>1Gal. Round Blk 6PK (3/Shelf - 9/Cart)</t>
  </si>
  <si>
    <t>Grape Fredonia</t>
  </si>
  <si>
    <t>FRUGRAFRE</t>
  </si>
  <si>
    <t>1Gal. Round Blk 6PK</t>
  </si>
  <si>
    <t>1GAL</t>
  </si>
  <si>
    <t>Hibiscus Dark Mystery *NEW*</t>
  </si>
  <si>
    <t>HIBDRKMYS</t>
  </si>
  <si>
    <t>BD</t>
  </si>
  <si>
    <t>1gal. Assortments Totals</t>
  </si>
  <si>
    <t>1Gal. PW Round 6PK (3/Shelf - 9/Cart)</t>
  </si>
  <si>
    <t>Hibiscus Sum.® Candy Crush</t>
  </si>
  <si>
    <t>HIBSMCACR</t>
  </si>
  <si>
    <t>1Gal. PW Round 6PK</t>
  </si>
  <si>
    <t>1GPW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</si>
  <si>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</si>
  <si>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</si>
  <si>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</si>
  <si>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</si>
  <si>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</si>
  <si>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</si>
  <si>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</si>
  <si>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Coreopsis S&amp;S® Zesty Zinger</t>
  </si>
  <si>
    <t>CORZESZIN</t>
  </si>
  <si>
    <t>Echinacea DS Strawberry Deluxe</t>
  </si>
  <si>
    <t>ECHDSSTRD</t>
  </si>
  <si>
    <t>Echinacea Som. Lemon Yellow</t>
  </si>
  <si>
    <t>ECHSMLEMY</t>
  </si>
  <si>
    <t>Echinacea SS Golden Sun</t>
  </si>
  <si>
    <t>ECHSUNGSU</t>
  </si>
  <si>
    <t>Dryopteris wallichiana Jurassic Gold</t>
  </si>
  <si>
    <t>FERDRYJGL</t>
  </si>
  <si>
    <t>Andropogon Holy Smokes</t>
  </si>
  <si>
    <t>GRAANDHSM</t>
  </si>
  <si>
    <t>Festuca Cool as Ice</t>
  </si>
  <si>
    <t>GRAFECLIC</t>
  </si>
  <si>
    <t>Heucherella Stoplight</t>
  </si>
  <si>
    <t>HECSTPLGH</t>
  </si>
  <si>
    <t>Hemerocallis Double Pardon Me</t>
  </si>
  <si>
    <t>HEMDBPARM</t>
  </si>
  <si>
    <t>Hosta Brother Stefan</t>
  </si>
  <si>
    <t>HOSBROSTE</t>
  </si>
  <si>
    <t>Knautia Thunder and Lightning</t>
  </si>
  <si>
    <t>KNATHULIG</t>
  </si>
  <si>
    <t>Lavandula inter. Phenomenal</t>
  </si>
  <si>
    <t>LAVPHENOM</t>
  </si>
  <si>
    <t>Lavandula Super Blue</t>
  </si>
  <si>
    <t>LAVSUPBLU</t>
  </si>
  <si>
    <t>Nepeta Kitten Around</t>
  </si>
  <si>
    <t>NEPKITARD</t>
  </si>
  <si>
    <t>Nepeta Prelude Purple</t>
  </si>
  <si>
    <t>NEPPREPUR</t>
  </si>
  <si>
    <t>Penstemon Pristine Deep Rose</t>
  </si>
  <si>
    <t>PENPRDPRS</t>
  </si>
  <si>
    <t>Penstemon Pristine Lila Purple</t>
  </si>
  <si>
    <t>PENPRLLPR</t>
  </si>
  <si>
    <t>Pulmonaria Raspberry Frost</t>
  </si>
  <si>
    <t>PULRASFRO</t>
  </si>
  <si>
    <t>Rudbeckia Little Goldstar</t>
  </si>
  <si>
    <t>RUDLITGOL</t>
  </si>
  <si>
    <t>Veronica Moody Blues DRK Blue</t>
  </si>
  <si>
    <t>VERMBDKBL</t>
  </si>
  <si>
    <t>Veronica Moody Blues DRK Pink</t>
  </si>
  <si>
    <t>VERMBDKPK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</si>
  <si>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</si>
  <si>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</si>
  <si>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</si>
  <si>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</si>
  <si>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</si>
  <si>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</si>
  <si>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</si>
  <si>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</si>
  <si>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</si>
  <si>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</si>
  <si>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Dianthus FP® Cranberry Cocktail</t>
  </si>
  <si>
    <t>DIAFPCRCO</t>
  </si>
  <si>
    <t>Dianthus FP® Sweetie Pie</t>
  </si>
  <si>
    <t>DIAFPSPIE</t>
  </si>
  <si>
    <t>Dianthus PTT Magenta</t>
  </si>
  <si>
    <t>DIAPTTMAG</t>
  </si>
  <si>
    <t>Dianthus PTT Red</t>
  </si>
  <si>
    <t>DIAPTTRED</t>
  </si>
  <si>
    <t>Echinacea CC Frankly Scarlet</t>
  </si>
  <si>
    <t>ECHCCFRSC</t>
  </si>
  <si>
    <t>Echinacea CC The Price is White</t>
  </si>
  <si>
    <t>ECHCCPRWH</t>
  </si>
  <si>
    <t>Hosta SL Hudson Bay</t>
  </si>
  <si>
    <t>HOSSLHUDS</t>
  </si>
  <si>
    <t>Hosta SL Seducer</t>
  </si>
  <si>
    <t>HOSSLSEDU</t>
  </si>
  <si>
    <t>Hosta SL Waterslide</t>
  </si>
  <si>
    <t>HOSSLWATE</t>
  </si>
  <si>
    <t>Hosta SL Wheee!</t>
  </si>
  <si>
    <t>HOSSLWHEE</t>
  </si>
  <si>
    <t>Penstemon BJD Pink Pearls</t>
  </si>
  <si>
    <t>PENBJPKPL</t>
  </si>
  <si>
    <t>Pulmonaria Spot On</t>
  </si>
  <si>
    <t>PULSPOTON</t>
  </si>
  <si>
    <t>Salvia CS Back to the Fuchsia</t>
  </si>
  <si>
    <t>SALCSBKFC</t>
  </si>
  <si>
    <t>Sedum RNG Coraljade</t>
  </si>
  <si>
    <t>SEDRNGCLJ</t>
  </si>
  <si>
    <t>Sedum RNL Yellow Brick Road</t>
  </si>
  <si>
    <t>SEDRNLYEL</t>
  </si>
  <si>
    <t>Sedum RNR Bright Idea</t>
  </si>
  <si>
    <t>SEDRNRBRI</t>
  </si>
  <si>
    <t>Veronica MS Purple Illusion</t>
  </si>
  <si>
    <t>VERMSPRIL</t>
  </si>
  <si>
    <t>Qt Proven Winner Totals</t>
  </si>
  <si>
    <t>QT. Fern 10PK (6/Shelf - 42/Cart)</t>
  </si>
  <si>
    <t>Dryopteris eryt. (Autumn)</t>
  </si>
  <si>
    <t>FERDRYERY</t>
  </si>
  <si>
    <t>QT. Fern 10PK</t>
  </si>
  <si>
    <t>QTFR</t>
  </si>
  <si>
    <t>Polystichum Poly. (Tassel Fern)</t>
  </si>
  <si>
    <t>FERPOLPOL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</si>
  <si>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</si>
  <si>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</si>
  <si>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</si>
  <si>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</si>
  <si>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</si>
  <si>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</si>
  <si>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</si>
  <si>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</si>
  <si>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</si>
  <si>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</si>
  <si>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</si>
  <si>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</si>
  <si>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</si>
  <si>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</si>
  <si>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Miscanthus Gracillimus</t>
  </si>
  <si>
    <t>GRAMIGRAC</t>
  </si>
  <si>
    <t>Page 3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</si>
  <si>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</si>
  <si>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</si>
  <si>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</si>
  <si>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</si>
  <si>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</si>
  <si>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</si>
  <si>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</si>
  <si>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</si>
  <si>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Pennisetum alop. Hameln</t>
  </si>
  <si>
    <t>GRAPEHAME</t>
  </si>
  <si>
    <t>Pennisetum Rubrum</t>
  </si>
  <si>
    <t>GRAPERUBR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</si>
  <si>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</si>
  <si>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</si>
  <si>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</si>
  <si>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</si>
  <si>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</si>
  <si>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</si>
  <si>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</si>
  <si>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</si>
  <si>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</si>
  <si>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</si>
  <si>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</si>
  <si>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</si>
  <si>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</si>
  <si>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</si>
  <si>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</si>
  <si>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</si>
  <si>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</si>
  <si>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</si>
  <si>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Qt Daylily Totals</t>
  </si>
  <si>
    <t>QT Perennial A-Z (6/Shelf - 42/Cart)</t>
  </si>
  <si>
    <t>Agastache Golden Jubilee</t>
  </si>
  <si>
    <t>AGAGLDJUB</t>
  </si>
  <si>
    <t>QT Perennial A-Z</t>
  </si>
  <si>
    <t>QTSB</t>
  </si>
  <si>
    <t>Ajuga reptans Catlin's Giant</t>
  </si>
  <si>
    <t>AJUCATGIA</t>
  </si>
  <si>
    <t>Alcea Chater's Golden Yellow</t>
  </si>
  <si>
    <t>ALCCDGYEL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</si>
  <si>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</si>
  <si>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</si>
  <si>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</si>
  <si>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</si>
  <si>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</si>
  <si>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</si>
  <si>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Alchemilla ser. Gold Strike</t>
  </si>
  <si>
    <t>ALMGOLSTR</t>
  </si>
  <si>
    <t>Artemisia Silver Mound</t>
  </si>
  <si>
    <t>ARTSILMOU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</si>
  <si>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</si>
  <si>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</si>
  <si>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</si>
  <si>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</si>
  <si>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</si>
  <si>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</si>
  <si>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</si>
  <si>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</si>
  <si>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Centaurea macrocephala</t>
  </si>
  <si>
    <t>CENMACROC</t>
  </si>
  <si>
    <t>Coreopsis American Dream</t>
  </si>
  <si>
    <t>CORAMEDRE</t>
  </si>
  <si>
    <t>Coreopsis Moonbeam</t>
  </si>
  <si>
    <t>CORMOONBE</t>
  </si>
  <si>
    <t>Coreopsis Sun Kiss</t>
  </si>
  <si>
    <t>CORSUNKIS</t>
  </si>
  <si>
    <t>Coreopsis vert. Zagreb</t>
  </si>
  <si>
    <t>CORZAGREB</t>
  </si>
  <si>
    <t>Delosperma Cooperi</t>
  </si>
  <si>
    <t>DELCOOPER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</si>
  <si>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</si>
  <si>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</si>
  <si>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</si>
  <si>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</si>
  <si>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</si>
  <si>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</si>
  <si>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Digitalis Candy Mountain</t>
  </si>
  <si>
    <t>DIGCANMOU</t>
  </si>
  <si>
    <t>Digitalis purpurea Foxy</t>
  </si>
  <si>
    <t>DIGPUFOXY</t>
  </si>
  <si>
    <t>Doronicum Little Leo</t>
  </si>
  <si>
    <t>DORLITLEO</t>
  </si>
  <si>
    <t>Eryngium Blue Hobbit</t>
  </si>
  <si>
    <t>ERNBLUHOB</t>
  </si>
  <si>
    <t>Filipendula hexapetala</t>
  </si>
  <si>
    <t>FILHEXAPE</t>
  </si>
  <si>
    <t>Gaillardia Amber Wheels</t>
  </si>
  <si>
    <t>GAIAMBWHL</t>
  </si>
  <si>
    <t>Heuchera micr. Palace Purple</t>
  </si>
  <si>
    <t>HEUPALPUR</t>
  </si>
  <si>
    <t>Heuchera Ruby Bells</t>
  </si>
  <si>
    <t>HEURUBBEL</t>
  </si>
  <si>
    <t>Leucanthemum White Lion</t>
  </si>
  <si>
    <t>LEUWHTLIO</t>
  </si>
  <si>
    <t>Liriope spicata</t>
  </si>
  <si>
    <t>LIRSPICAT</t>
  </si>
  <si>
    <t>Oenothera missouriensis</t>
  </si>
  <si>
    <t>OENMISSOU</t>
  </si>
  <si>
    <t>Origanum Kent Beauty</t>
  </si>
  <si>
    <t>ORIKENBEA</t>
  </si>
  <si>
    <t>Penstemon dig. Husker Red</t>
  </si>
  <si>
    <t>PENHUSRED</t>
  </si>
  <si>
    <t>Penstemon Mystica</t>
  </si>
  <si>
    <t>PENMYSTIC</t>
  </si>
  <si>
    <t>Penstemon Quartz Amethyst</t>
  </si>
  <si>
    <t>PENQTZAME</t>
  </si>
  <si>
    <t>Perovskia Bluesette</t>
  </si>
  <si>
    <t>PERBLUSET</t>
  </si>
  <si>
    <t>Platycodon Sentimental Blue</t>
  </si>
  <si>
    <t>PLASENBLU</t>
  </si>
  <si>
    <t>Prunella Summer Daze</t>
  </si>
  <si>
    <t>PRUSUMDAZ</t>
  </si>
  <si>
    <t>Rose White</t>
  </si>
  <si>
    <t>ROEWHITES</t>
  </si>
  <si>
    <t>Salvia nem. East Friesland</t>
  </si>
  <si>
    <t>SALEASFRI</t>
  </si>
  <si>
    <t>Salvia nem. May Night</t>
  </si>
  <si>
    <t>SALMAYNIG</t>
  </si>
  <si>
    <t>Salvia lyr. Purple Knockout</t>
  </si>
  <si>
    <t>SALPURKNO</t>
  </si>
  <si>
    <t>Sedum reflexum Blue Spruce</t>
  </si>
  <si>
    <t>SEDBLUSPR</t>
  </si>
  <si>
    <t>Sedum spur. Dragon's Blood</t>
  </si>
  <si>
    <t>SEDDRABLO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</si>
  <si>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</si>
  <si>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</si>
  <si>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</si>
  <si>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</si>
  <si>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</si>
  <si>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</si>
  <si>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</si>
  <si>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</si>
  <si>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</si>
  <si>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</si>
  <si>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</si>
  <si>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</si>
  <si>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</si>
  <si>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</si>
  <si>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</si>
  <si>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</si>
  <si>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Tanacetum Rob. Dark Crimson</t>
  </si>
  <si>
    <t>TANROBDRK</t>
  </si>
  <si>
    <t>Tricyrtis Sinonome</t>
  </si>
  <si>
    <t>TRISINONO</t>
  </si>
  <si>
    <t>Veronica Giles Van Hees</t>
  </si>
  <si>
    <t>VERGILVAN</t>
  </si>
  <si>
    <t>Qt A-Z Perennial Totals</t>
  </si>
  <si>
    <t>#1 Premium Choice 6P (4/Shelf - 16/Cart)</t>
  </si>
  <si>
    <t>#1 Premium Choice 6P</t>
  </si>
  <si>
    <t>#1PC</t>
  </si>
  <si>
    <t>Agastache Guava Lava</t>
  </si>
  <si>
    <t>AGAGUALAV</t>
  </si>
  <si>
    <t>Alcea Spotlight Blacknight</t>
  </si>
  <si>
    <t>ALCBLANIG</t>
  </si>
  <si>
    <t>Amsonia Butterscotch</t>
  </si>
  <si>
    <t>AMSBUTSCT</t>
  </si>
  <si>
    <t>Anemone Fantasy Pocahontas</t>
  </si>
  <si>
    <t>ANEFANPOC</t>
  </si>
  <si>
    <t>Astilbe Chocolate Shogun</t>
  </si>
  <si>
    <t>ASBCHOSHO</t>
  </si>
  <si>
    <t>Brunnera macro. Jack Frost</t>
  </si>
  <si>
    <t>BRUJACFRO</t>
  </si>
  <si>
    <t>Brunnera Variegata</t>
  </si>
  <si>
    <t>BRUVARIEG</t>
  </si>
  <si>
    <t>Campanula Dickson's Gold</t>
  </si>
  <si>
    <t>CAMDICGOL</t>
  </si>
  <si>
    <t>Chelone Tiny Tortuga</t>
  </si>
  <si>
    <t>CHETINTOR</t>
  </si>
  <si>
    <t>Echinacea SS Mineola</t>
  </si>
  <si>
    <t>ECHSUNMIN</t>
  </si>
  <si>
    <t>Echinacea SS Salmon</t>
  </si>
  <si>
    <t>ECHSUNSAL</t>
  </si>
  <si>
    <t>Echinacea SS White Perfection</t>
  </si>
  <si>
    <t>ECHSUNWHP</t>
  </si>
  <si>
    <t>Athyrium felix-femina Ghost</t>
  </si>
  <si>
    <t>FERATGHOS</t>
  </si>
  <si>
    <t>Page 4</t>
  </si>
  <si>
    <t>Andropogon Blackhawks</t>
  </si>
  <si>
    <t>GRAANDBLK</t>
  </si>
  <si>
    <t>Pennisetum Ginger Love</t>
  </si>
  <si>
    <t>GRAPNGNLV</t>
  </si>
  <si>
    <t>Helenium Salud Embers</t>
  </si>
  <si>
    <t>HEESALEMB</t>
  </si>
  <si>
    <t>Helenium Salud Yellow</t>
  </si>
  <si>
    <t>HEESALYEL</t>
  </si>
  <si>
    <t>Heliopsis Funky Spinner</t>
  </si>
  <si>
    <t>HEOFUNSPI</t>
  </si>
  <si>
    <t>Heliopsis Summer Eclipse</t>
  </si>
  <si>
    <t>HEOSUMECL</t>
  </si>
  <si>
    <t>Hemerocallis Band of Fire</t>
  </si>
  <si>
    <t>HEMBNDFIR</t>
  </si>
  <si>
    <t>Hemerocallis Ruby Stella</t>
  </si>
  <si>
    <t>HEMRUBSTE</t>
  </si>
  <si>
    <t>Heuchera Grape Expectations</t>
  </si>
  <si>
    <t>HEUGRAEXP</t>
  </si>
  <si>
    <t>Heuchera Ind. Summer Coralberry</t>
  </si>
  <si>
    <t>HEUISCORB</t>
  </si>
  <si>
    <t>Heuchera Ind. Summer Mulberry</t>
  </si>
  <si>
    <t>HEUISMULB</t>
  </si>
  <si>
    <t>Heuchera Timeless Berry</t>
  </si>
  <si>
    <t>HEUTIMBER</t>
  </si>
  <si>
    <t>Hosta Age of Gold</t>
  </si>
  <si>
    <t>HOSAGEGLD</t>
  </si>
  <si>
    <t>Lavandula inter. Sensational</t>
  </si>
  <si>
    <t>LAVSENSAT</t>
  </si>
  <si>
    <t>Leucanthemum Ooh La LaSpider</t>
  </si>
  <si>
    <t>LEULASPID</t>
  </si>
  <si>
    <t>Leucanthemum Sweet Daisy Birdy</t>
  </si>
  <si>
    <t>LEUSDBIRD</t>
  </si>
  <si>
    <t>Leucanthemum Sweet Daisy Rebecca</t>
  </si>
  <si>
    <t>LEUSDREBE</t>
  </si>
  <si>
    <t>Monarda Bee-Mine Lavender</t>
  </si>
  <si>
    <t>MONBEMLAV</t>
  </si>
  <si>
    <t>Monarda Bee-Mine Pink</t>
  </si>
  <si>
    <t>MONBEMPIN</t>
  </si>
  <si>
    <t>Monarda Bee-Mine Red</t>
  </si>
  <si>
    <t>MONBEMRED</t>
  </si>
  <si>
    <t>Nepeta Chartreus on the Loose</t>
  </si>
  <si>
    <t>NEPCHONLO</t>
  </si>
  <si>
    <t>Nepeta Prelude Blue</t>
  </si>
  <si>
    <t>NEPPREBLU</t>
  </si>
  <si>
    <t>Penstemon Black Beard</t>
  </si>
  <si>
    <t>PENBLABEA</t>
  </si>
  <si>
    <t>Penstemon Cherry Sparks</t>
  </si>
  <si>
    <t>PENCHESPA</t>
  </si>
  <si>
    <t>Penstemon Onyx and Pearls</t>
  </si>
  <si>
    <t>PENONYPEA</t>
  </si>
  <si>
    <t>Perovskia Blue Jean Baby</t>
  </si>
  <si>
    <t>PERBLJBAB</t>
  </si>
  <si>
    <t>Perovskia Little Spire</t>
  </si>
  <si>
    <t>PERLITSPI</t>
  </si>
  <si>
    <t>Phlox Flame PRO Cerise</t>
  </si>
  <si>
    <t>PHLFPCERI</t>
  </si>
  <si>
    <t>Polemonium Touch of Class</t>
  </si>
  <si>
    <t>POLTOUCLA</t>
  </si>
  <si>
    <t>Salvia Sensation Sky Blue</t>
  </si>
  <si>
    <t>SALSNSKBL</t>
  </si>
  <si>
    <t>Sedum tel. Dark Magic</t>
  </si>
  <si>
    <t>SEDDRKMAG</t>
  </si>
  <si>
    <t>Solidago rugosa Fireworks</t>
  </si>
  <si>
    <t>SOLFIRWOR</t>
  </si>
  <si>
    <t>Solidago Little Lemon</t>
  </si>
  <si>
    <t>SOLLITLEM</t>
  </si>
  <si>
    <t>Veronica First Glory</t>
  </si>
  <si>
    <t>VERFIRGLO</t>
  </si>
  <si>
    <t>#1 Premium Choice Totals</t>
  </si>
  <si>
    <t>#1 PW Perennial 6PK (4/Shelf - 16/Cart)</t>
  </si>
  <si>
    <t>Agastache MTB® Royal Raspberry</t>
  </si>
  <si>
    <t>AGAMBRYRB</t>
  </si>
  <si>
    <t>#1 PW Perennial 6PK</t>
  </si>
  <si>
    <t>#1PW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</si>
  <si>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</si>
  <si>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</si>
  <si>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</si>
  <si>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</si>
  <si>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</si>
  <si>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</si>
  <si>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Echinacea DC Everything Rosy</t>
  </si>
  <si>
    <t>ECHDCEVRS</t>
  </si>
  <si>
    <t>Echinacea DC Raspberry Beret</t>
  </si>
  <si>
    <t>ECHDCRPBT</t>
  </si>
  <si>
    <t>Athyrium Crested Surf</t>
  </si>
  <si>
    <t>FERATHCRE</t>
  </si>
  <si>
    <t>Panicum Cheyenne Sky</t>
  </si>
  <si>
    <t>GRAPANCHY</t>
  </si>
  <si>
    <t>Panicum Niagra Falls</t>
  </si>
  <si>
    <t>GRAPANNIF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</si>
  <si>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</si>
  <si>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</si>
  <si>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</si>
  <si>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</si>
  <si>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</si>
  <si>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</si>
  <si>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</si>
  <si>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</si>
  <si>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</si>
  <si>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</si>
  <si>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</si>
  <si>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</si>
  <si>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</si>
  <si>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</si>
  <si>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Storm Shelter</t>
  </si>
  <si>
    <t>HEMRRSTOR</t>
  </si>
  <si>
    <t>Hemerocallis RR Tiger Swirl</t>
  </si>
  <si>
    <t>HEMRRTIGE</t>
  </si>
  <si>
    <t>Heuchera Dolce Silver Gumdrop</t>
  </si>
  <si>
    <t>HEUDLSILG</t>
  </si>
  <si>
    <t>Heuchera Dolce Wildberry</t>
  </si>
  <si>
    <t>HEUDLWLDB</t>
  </si>
  <si>
    <t>Heucherella FG Eye Spy</t>
  </si>
  <si>
    <t>HECEYESPY</t>
  </si>
  <si>
    <t>Heucherella FG Red Rover</t>
  </si>
  <si>
    <t>HECREDROV</t>
  </si>
  <si>
    <t>Monarda LL Pink</t>
  </si>
  <si>
    <t>MONLLPINK</t>
  </si>
  <si>
    <t>Monarda Pardon My Cerise</t>
  </si>
  <si>
    <t>MONPARCER</t>
  </si>
  <si>
    <t>Penstemon BJD Rose Rhinestones</t>
  </si>
  <si>
    <t>PENBJRSRS</t>
  </si>
  <si>
    <t>Penstemon Midnight Masquerade</t>
  </si>
  <si>
    <t>PENMIDMAS</t>
  </si>
  <si>
    <t>Perovskia Sage Advice</t>
  </si>
  <si>
    <t>PERSAGADV</t>
  </si>
  <si>
    <t>Phlox Spring Bling Rose Quartz</t>
  </si>
  <si>
    <t>PHLSBLROS</t>
  </si>
  <si>
    <t>Salvia CS Indiglo Girl</t>
  </si>
  <si>
    <t>SALCSINGL</t>
  </si>
  <si>
    <t>Sedum RNR Bundle of Joy</t>
  </si>
  <si>
    <t>SEDRNRBNJ</t>
  </si>
  <si>
    <t>Sedum RNR Pride and Joy</t>
  </si>
  <si>
    <t>SEDRNRPRD</t>
  </si>
  <si>
    <t>Sedum RNR Pure Joy</t>
  </si>
  <si>
    <t>SEDRNRPRJ</t>
  </si>
  <si>
    <t>Stokesia Totally Stoked Whitecap</t>
  </si>
  <si>
    <t>STOTSWHTC</t>
  </si>
  <si>
    <t>Veronica MS Pink Potion</t>
  </si>
  <si>
    <t>VERMSPNKP</t>
  </si>
  <si>
    <t>Veronica MS White Wands</t>
  </si>
  <si>
    <t>VERMSWHIW</t>
  </si>
  <si>
    <t>#1 Proven Winner Totals</t>
  </si>
  <si>
    <t>#1 Fern Pot  6PK (4/Shelf - 20/Cart)</t>
  </si>
  <si>
    <t>Athyrium Pictum (Japanese Painted)</t>
  </si>
  <si>
    <t>FERATPICT</t>
  </si>
  <si>
    <t>#1 Fern Pot  6PK</t>
  </si>
  <si>
    <t>#1FR</t>
  </si>
  <si>
    <t>#1 Fern Totals</t>
  </si>
  <si>
    <t>#1 Grass Pot  6PK (4/Shelf - 16/Cart)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</si>
  <si>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</si>
  <si>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</si>
  <si>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</si>
  <si>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</si>
  <si>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</si>
  <si>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</si>
  <si>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Festuca glauca Boulder Blue</t>
  </si>
  <si>
    <t>GRAFEBOBL</t>
  </si>
  <si>
    <t>Panicum Heavy Metal</t>
  </si>
  <si>
    <t>GRAPANHEM</t>
  </si>
  <si>
    <t>Page 5</t>
  </si>
  <si>
    <t>Panicum Northwind</t>
  </si>
  <si>
    <t>GRAPANORT</t>
  </si>
  <si>
    <t>Panicum Shenandoah</t>
  </si>
  <si>
    <t>GRAPASHEN</t>
  </si>
  <si>
    <t>#1 Ornamental Grass Totals</t>
  </si>
  <si>
    <t>#1 Daylily Pot 6PK (4/Shelf - 16/Cart)</t>
  </si>
  <si>
    <t>Hemerocallis Big Time Happy</t>
  </si>
  <si>
    <t>HEMBIGTIM</t>
  </si>
  <si>
    <t>#1 Daylily Pot 6PK</t>
  </si>
  <si>
    <t>#1DY</t>
  </si>
  <si>
    <t>Hemerocallis Night Beacon</t>
  </si>
  <si>
    <t>HEMNGTBEA</t>
  </si>
  <si>
    <t>Hemerocallis Pandora's Box</t>
  </si>
  <si>
    <t>HEMPANBOX</t>
  </si>
  <si>
    <t>Hemerocallis Stella Supreme</t>
  </si>
  <si>
    <t>HEMSTESUP</t>
  </si>
  <si>
    <t>#1 Daylily Totals</t>
  </si>
  <si>
    <t>#1 Hosta Pot 6PK (4/Shelf - 20/Cart)</t>
  </si>
  <si>
    <t>Hosta Barbara Ann</t>
  </si>
  <si>
    <t>HOSBARANN</t>
  </si>
  <si>
    <t>#1 Hosta Pot 6PK</t>
  </si>
  <si>
    <t>#1HO</t>
  </si>
  <si>
    <t>Hosta Sagae</t>
  </si>
  <si>
    <t>HOSSAGAEA</t>
  </si>
  <si>
    <t>Hosta So Sweet</t>
  </si>
  <si>
    <t>HOSSOSWEE</t>
  </si>
  <si>
    <t>Hosta St. Elmos Fire</t>
  </si>
  <si>
    <t>HOSSTELFI</t>
  </si>
  <si>
    <t>#1 Hosta Totals</t>
  </si>
  <si>
    <t>#1 Perennial 6PK (4/Shelf - 16/Cart)</t>
  </si>
  <si>
    <t>Achillea Cerise Queen</t>
  </si>
  <si>
    <t>ACHCERQUE</t>
  </si>
  <si>
    <t>#1 Perennial 6PK</t>
  </si>
  <si>
    <t>#1PT</t>
  </si>
  <si>
    <t>Achillea Moonshine</t>
  </si>
  <si>
    <t>ACHMOONSH</t>
  </si>
  <si>
    <t>Alcea Chater's Double Pink</t>
  </si>
  <si>
    <t>ALCCDPINK</t>
  </si>
  <si>
    <t>Alchemilla mollis Thriller</t>
  </si>
  <si>
    <t>ALMMOTHRI</t>
  </si>
  <si>
    <t>Astilbe jap. Peach Blossom</t>
  </si>
  <si>
    <t>ASBPEABLO</t>
  </si>
  <si>
    <t>Astilbe chinensis Visions</t>
  </si>
  <si>
    <t>ASBVISION</t>
  </si>
  <si>
    <t>Coreopsis Tequila Sunrise</t>
  </si>
  <si>
    <t>CORTEQSUN</t>
  </si>
  <si>
    <t>Digitalis pur. Camelot Rose</t>
  </si>
  <si>
    <t>DIGCAMROS</t>
  </si>
  <si>
    <t>Digitalis mert. Summer King</t>
  </si>
  <si>
    <t>DIGSUMKIN</t>
  </si>
  <si>
    <t>Echinacea Cheyenne Spirit</t>
  </si>
  <si>
    <t>ECHCHESPI</t>
  </si>
  <si>
    <t>Echinacea purpurea Magnus</t>
  </si>
  <si>
    <t>ECHMAGNUS</t>
  </si>
  <si>
    <t>Echinacea PN Orange Red</t>
  </si>
  <si>
    <t>ECHPNORRD</t>
  </si>
  <si>
    <t>Echinacea PN Yellow</t>
  </si>
  <si>
    <t>ECHPNYELL</t>
  </si>
  <si>
    <t>Echinacea Pow Wow Wild Berry</t>
  </si>
  <si>
    <t>ECHPWWBER</t>
  </si>
  <si>
    <t>Geranium cant. Biokovo</t>
  </si>
  <si>
    <t>GERBIOKOV</t>
  </si>
  <si>
    <t>Geranium san. Vision Violet</t>
  </si>
  <si>
    <t>GERVISVIO</t>
  </si>
  <si>
    <t>Heuchera Plum Pudding</t>
  </si>
  <si>
    <t>HEUPLUPUD</t>
  </si>
  <si>
    <t>Lavandula x int. Grosso</t>
  </si>
  <si>
    <t>LAVGROSSO</t>
  </si>
  <si>
    <t>Lavandula Hidcote Blue</t>
  </si>
  <si>
    <t>LAVHIDBLU</t>
  </si>
  <si>
    <t>Lavandula intermedia Provence</t>
  </si>
  <si>
    <t>LAVPROVEN</t>
  </si>
  <si>
    <t>Leucanthemum sup. Crazy Daisy</t>
  </si>
  <si>
    <t>LEUCRADAI</t>
  </si>
  <si>
    <t>Leucanthemum sup. Madonna</t>
  </si>
  <si>
    <t>LEUMADONN</t>
  </si>
  <si>
    <t>Monarda Balmy Lilac</t>
  </si>
  <si>
    <t>MONBALLIL</t>
  </si>
  <si>
    <t>Monarda Balmy Purple</t>
  </si>
  <si>
    <t>MONBALPUR</t>
  </si>
  <si>
    <t>Monarda Balmy Rose</t>
  </si>
  <si>
    <t>MONBALROS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</si>
  <si>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</si>
  <si>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</si>
  <si>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</si>
  <si>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</si>
  <si>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</si>
  <si>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</si>
  <si>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Perovskia atriplicifolia</t>
  </si>
  <si>
    <t>PERATRIPL</t>
  </si>
  <si>
    <t>Perovskia Blue Steel</t>
  </si>
  <si>
    <t>PERBLUSTE</t>
  </si>
  <si>
    <t>Phlox paniculata Nicky</t>
  </si>
  <si>
    <t>PHLONICKY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</si>
  <si>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</si>
  <si>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</si>
  <si>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</si>
  <si>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</si>
  <si>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</si>
  <si>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</si>
  <si>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hirta Sonora</t>
  </si>
  <si>
    <t>RUDHSONAR</t>
  </si>
  <si>
    <t>Salvia nem. Blue Hill</t>
  </si>
  <si>
    <t>SALBLUHIL</t>
  </si>
  <si>
    <t>Salvia nem. Caradonna</t>
  </si>
  <si>
    <t>SALCARADO</t>
  </si>
  <si>
    <t>Salvia nem. Snow Hill</t>
  </si>
  <si>
    <t>SALSNOHIL</t>
  </si>
  <si>
    <t>Sedum spect. Autumn Fire</t>
  </si>
  <si>
    <t>SEDAUTFIR</t>
  </si>
  <si>
    <t>Sedum spect. Autumn Joy</t>
  </si>
  <si>
    <t>SEDAUTJOY</t>
  </si>
  <si>
    <t>Silene dioica Clifford Moor</t>
  </si>
  <si>
    <t>SILCLIMOR</t>
  </si>
  <si>
    <t>Sisyrinchium Lucerne</t>
  </si>
  <si>
    <t>SISLUCERN</t>
  </si>
  <si>
    <t>Veronica Blue Skywalker</t>
  </si>
  <si>
    <t>VERBLUSKY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</si>
  <si>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</si>
  <si>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</si>
  <si>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</si>
  <si>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</si>
  <si>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</si>
  <si>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</si>
  <si>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</si>
  <si>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Page 6</t>
  </si>
  <si>
    <t>4.25in. For You 10PK (6/Shelf - 42/Cart)</t>
  </si>
  <si>
    <t>Zinnia Swizzle Cherry-Ivy</t>
  </si>
  <si>
    <t>ZINSWICYI</t>
  </si>
  <si>
    <t>4.25in. For You 10PK</t>
  </si>
  <si>
    <t>42FY</t>
  </si>
  <si>
    <t>4.25in For You Annual Totals</t>
  </si>
  <si>
    <t>#1 Annual 6PK (4/Shelf - 20/Cart)</t>
  </si>
  <si>
    <t>Coleus PS Crimson Gold</t>
  </si>
  <si>
    <t>COEPSCRGL</t>
  </si>
  <si>
    <t>#1 Annual 6PK</t>
  </si>
  <si>
    <t>#1AN</t>
  </si>
  <si>
    <t>Coleus PS Choc. Cov. Cherry</t>
  </si>
  <si>
    <t>COEPSCHCC</t>
  </si>
  <si>
    <t>Dusty Miller</t>
  </si>
  <si>
    <t>DUSMILLER</t>
  </si>
  <si>
    <t>Grass, Millet Jade Princess</t>
  </si>
  <si>
    <t>ANNGRMJDP</t>
  </si>
  <si>
    <t>Helianthus Sunfinity Sunflower</t>
  </si>
  <si>
    <t>HUSSUFSFL</t>
  </si>
  <si>
    <t>Lavander st LaDiva Papillon Deep Rose</t>
  </si>
  <si>
    <t>LAVSLDPDR</t>
  </si>
  <si>
    <t>Lavander stoe. LaDiva Big Night</t>
  </si>
  <si>
    <t>LAVSTLDBN</t>
  </si>
  <si>
    <t>Marigold Antigua Yellow</t>
  </si>
  <si>
    <t>MARANTYEL</t>
  </si>
  <si>
    <t>Mustard Red Giant</t>
  </si>
  <si>
    <t>ANNMUSRGI</t>
  </si>
  <si>
    <t>Pansy Colossus Fire</t>
  </si>
  <si>
    <t>PANCLFIRE</t>
  </si>
  <si>
    <t>Pansy Colossus Mix</t>
  </si>
  <si>
    <t>PANCLMIXP</t>
  </si>
  <si>
    <t>Salvia Big Blue</t>
  </si>
  <si>
    <t>SALBIGBLU</t>
  </si>
  <si>
    <t>Zinnia Zahara Rose Starlight</t>
  </si>
  <si>
    <t>ZINZAHRSS</t>
  </si>
  <si>
    <t>#1 Annual Totals</t>
  </si>
  <si>
    <t>5in. Rnd Pot 8PK (5/Shelf - 25/Cart)</t>
  </si>
  <si>
    <t>Alocasia Dragon's Breath</t>
  </si>
  <si>
    <t>HSPALODBR</t>
  </si>
  <si>
    <t>5in. Rnd Pot 8PK</t>
  </si>
  <si>
    <t>5INR</t>
  </si>
  <si>
    <t>Alocasia Frydek Variegated</t>
  </si>
  <si>
    <t>HSPALOFRY</t>
  </si>
  <si>
    <t>Begonia mac. Polka Dot Begonia</t>
  </si>
  <si>
    <t>HSPBEGMAC</t>
  </si>
  <si>
    <t>Begonia maculata Pink Spot</t>
  </si>
  <si>
    <t>HSPBEGMPK</t>
  </si>
  <si>
    <t>Calathea mako. Peacock Plant</t>
  </si>
  <si>
    <t>HSPCALPEP</t>
  </si>
  <si>
    <t>Calathea pic. Silver Plate</t>
  </si>
  <si>
    <t>HSPCALSIL</t>
  </si>
  <si>
    <t>Ficus elastica Burgundy</t>
  </si>
  <si>
    <t>HSPFICBUR</t>
  </si>
  <si>
    <t>Ficus elastica Tineke</t>
  </si>
  <si>
    <t>HSPFICTIN</t>
  </si>
  <si>
    <t>Hoya australis</t>
  </si>
  <si>
    <t>HSPHOYAUS</t>
  </si>
  <si>
    <t>Philodendron Atom</t>
  </si>
  <si>
    <t>HSPPHIATO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</si>
  <si>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</si>
  <si>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</si>
  <si>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</si>
  <si>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</si>
  <si>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</si>
  <si>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</si>
  <si>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Philodendron Silver Sword</t>
  </si>
  <si>
    <t>HSPPHISIL</t>
  </si>
  <si>
    <t>Philodendron White Princess</t>
  </si>
  <si>
    <t>HSPPHIWHP</t>
  </si>
  <si>
    <t>Senecio String of Pearls Variegated</t>
  </si>
  <si>
    <t>HSPSENSPV</t>
  </si>
  <si>
    <t>Tradescantia nav. Chain Plant</t>
  </si>
  <si>
    <t>HSPTRANAV</t>
  </si>
  <si>
    <t>5in. House Plant Totals</t>
  </si>
  <si>
    <t>6in. Hanging Bskt EA (10/Shelf - 40/Cart)</t>
  </si>
  <si>
    <t>Callisia repens Pink Lady</t>
  </si>
  <si>
    <t>HSPCASPIN</t>
  </si>
  <si>
    <t>6in. Hanging Bskt EA</t>
  </si>
  <si>
    <t>6HB</t>
  </si>
  <si>
    <t>Hoya pubicalyx</t>
  </si>
  <si>
    <t>HSPHOYPUB</t>
  </si>
  <si>
    <t>Hoya wayetii</t>
  </si>
  <si>
    <t>HSPHOYWAY</t>
  </si>
  <si>
    <t>Philodendron micans</t>
  </si>
  <si>
    <t>HSPPHIMIC</t>
  </si>
  <si>
    <t>Senecio String of Dolphins</t>
  </si>
  <si>
    <t>HSPSENSTD</t>
  </si>
  <si>
    <t>Senecio String of Pearls</t>
  </si>
  <si>
    <t>HSPSENSTP</t>
  </si>
  <si>
    <t>Tradescantia Quadricolor</t>
  </si>
  <si>
    <t>HSPTRAQUA</t>
  </si>
  <si>
    <t>6in. Hanging Basket Totals</t>
  </si>
  <si>
    <t>12in. Mum Barrel EA. (3/Shelf - 9/Cart)</t>
  </si>
  <si>
    <t>Mum Brz/Org Assorted</t>
  </si>
  <si>
    <t>CHRASBROR</t>
  </si>
  <si>
    <t>12in. Mum Barrel EA.</t>
  </si>
  <si>
    <t>12MU</t>
  </si>
  <si>
    <t>Mum Pink/Lav. Assorted</t>
  </si>
  <si>
    <t>CHRASPKLA</t>
  </si>
  <si>
    <t>Mum Purple/Pink Assorted</t>
  </si>
  <si>
    <t>CHRASPUPK</t>
  </si>
  <si>
    <t>Mum Red Assorted</t>
  </si>
  <si>
    <t>CHRASREDD</t>
  </si>
  <si>
    <t>Mum White Assorted</t>
  </si>
  <si>
    <t>CHRASWHIT</t>
  </si>
  <si>
    <t>Mum Yellow/Gold Assorted</t>
  </si>
  <si>
    <t>CHRASYLGL</t>
  </si>
  <si>
    <t>12in Patio Container Totals</t>
  </si>
  <si>
    <t>Orn. Pepper SalsaXP DK Orange</t>
  </si>
  <si>
    <t>CAPSLXDOR</t>
  </si>
  <si>
    <t>Orn. Pepper SalsaXP Purple</t>
  </si>
  <si>
    <t>CAPSLXPUR</t>
  </si>
  <si>
    <t>Orn. Pepper SalsaXP Red</t>
  </si>
  <si>
    <t>CAPSLXRED</t>
  </si>
  <si>
    <t>Orn. Pepper SalsaXP Yellow</t>
  </si>
  <si>
    <t>CAPSLXYEL</t>
  </si>
  <si>
    <t>Orn. Pepper SalsaXP Yellow Red</t>
  </si>
  <si>
    <t>CAPSLXYRD</t>
  </si>
  <si>
    <t>Celosia Arrabona Yellow</t>
  </si>
  <si>
    <t>CELARBYEL</t>
  </si>
  <si>
    <t>Mum Ditto Dark Orange</t>
  </si>
  <si>
    <t>CHRDITDOR</t>
  </si>
  <si>
    <t>Mum Ditto Dark Pink</t>
  </si>
  <si>
    <t>CHRDITDPK</t>
  </si>
  <si>
    <t>Mum Ditto Pink</t>
  </si>
  <si>
    <t>CHRDITPIN</t>
  </si>
  <si>
    <t>Mum Ditto Yellow</t>
  </si>
  <si>
    <t>CHRDITYEL</t>
  </si>
  <si>
    <t>Pansy Colossus Marina</t>
  </si>
  <si>
    <t>PANCLMARI</t>
  </si>
  <si>
    <t>Pansy Colossus Neon Violet</t>
  </si>
  <si>
    <t>PANCLNEVI</t>
  </si>
  <si>
    <t>Zinnia Swizzle Scarlet Yellow</t>
  </si>
  <si>
    <t>ZINSWISCY</t>
  </si>
  <si>
    <t>8in.  Pan (6/Shelf - 30/Cart)</t>
  </si>
  <si>
    <t>Cabbage Osaka Pink</t>
  </si>
  <si>
    <t>CABOSAPNK</t>
  </si>
  <si>
    <t>8in.  Pan</t>
  </si>
  <si>
    <t>8PAN</t>
  </si>
  <si>
    <t>Cabbage Osaka White</t>
  </si>
  <si>
    <t>CABOSAWHI</t>
  </si>
  <si>
    <t>Cabbage Ruby Perfection</t>
  </si>
  <si>
    <t>CABRUBPER</t>
  </si>
  <si>
    <t>8" Mum Pan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</si>
  <si>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</si>
  <si>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</si>
  <si>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</si>
  <si>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</si>
  <si>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</si>
  <si>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</si>
  <si>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</si>
  <si>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</si>
  <si>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3.5in. Specialty Items</t>
  </si>
  <si>
    <t>1gal. Assortments</t>
  </si>
  <si>
    <t>Qt Premium Choice</t>
  </si>
  <si>
    <t>Qt Proven Winner</t>
  </si>
  <si>
    <t>Qt Fern</t>
  </si>
  <si>
    <t>Qt Ornamental Grass</t>
  </si>
  <si>
    <t>Qt Daylily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</si>
  <si>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</si>
  <si>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</si>
  <si>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</si>
  <si>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</si>
  <si>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</si>
  <si>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</si>
  <si>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</si>
  <si>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</si>
  <si>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4.25in For You Annual</t>
  </si>
  <si>
    <t>#1 Annual</t>
  </si>
  <si>
    <t>5in. House Plant</t>
  </si>
  <si>
    <t>6in. Hanging Basket</t>
  </si>
  <si>
    <t>12in Patio Container</t>
  </si>
  <si>
    <t>8" Mum Pan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</si>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</sst>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E9AEE4AA-E162-4D4D-899E-294BD3D88C70}"/>
    <cellStyle name="Comma 5" xfId="2" xr:uid="{9790AECE-46B7-4013-A93A-A77C7AF4C78D}"/>
    <cellStyle name="Comma 7" xfId="3" xr:uid="{03F6EA8D-7E0A-47BC-A25A-281BADA46DCA}"/>
    <cellStyle name="Normal" xfId="0" builtinId="0"/>
    <cellStyle name="Normal 2" xfId="4" xr:uid="{34060C3C-1303-4FE8-A1D4-547A543FC08B}"/>
    <cellStyle name="Normal 3" xfId="5" xr:uid="{2AA9D492-0DFE-45BC-82CA-8C3CC4EB4F55}"/>
    <cellStyle name="Normal 7" xfId="6" xr:uid="{80618743-CF2F-4A1F-B3BC-D01FBA176149}"/>
    <cellStyle name="Normal 8" xfId="7" xr:uid="{E74B473E-267B-4C65-B373-BD7FC605E5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1F1DA6E9-EBBC-8DE9-9851-19C5B6242F4F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4670F463-4162-53D6-8593-6247F8FE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D036-9573-4649-86FA-8AB772FE5C94}">
  <sheetPr codeName="Sheet1">
    <pageSetUpPr fitToPage="1"/>
  </sheetPr>
  <dimension ref="A1:AG270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45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45" customHeight="1" x14ac:dyDescent="0.2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4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04" t="s">
        <v>43</v>
      </c>
      <c r="B43" s="205"/>
      <c r="C43" s="205"/>
      <c r="D43" s="205"/>
      <c r="E43" s="205"/>
      <c r="F43" s="205"/>
      <c r="G43" s="205"/>
      <c r="H43" s="205"/>
      <c r="I43" s="205"/>
      <c r="J43" s="206"/>
      <c r="K43" s="177"/>
      <c r="L43" s="182" t="s">
        <v>115</v>
      </c>
      <c r="M43" s="183" t="s">
        <v>116</v>
      </c>
      <c r="N43" s="183" t="s">
        <v>107</v>
      </c>
      <c r="O43" s="183" t="s">
        <v>108</v>
      </c>
      <c r="P43" s="185"/>
      <c r="Q43" s="184" t="s">
        <v>48</v>
      </c>
      <c r="R43" s="185"/>
      <c r="S43" s="185">
        <v>17</v>
      </c>
      <c r="T43" s="186">
        <v>0</v>
      </c>
      <c r="U43" s="182"/>
      <c r="V43" s="177"/>
      <c r="W43" s="183" t="s">
        <v>181</v>
      </c>
      <c r="X43" s="183" t="s">
        <v>182</v>
      </c>
      <c r="Y43" s="183" t="s">
        <v>135</v>
      </c>
      <c r="Z43" s="184" t="s">
        <v>136</v>
      </c>
      <c r="AA43" s="185"/>
      <c r="AB43" s="184" t="s">
        <v>51</v>
      </c>
      <c r="AC43" s="185"/>
      <c r="AD43" s="185">
        <v>14</v>
      </c>
      <c r="AE43" s="186">
        <v>0</v>
      </c>
      <c r="AF43" s="182"/>
    </row>
    <row r="44" spans="1:32" s="154" customFormat="1" ht="14.45" customHeight="1" x14ac:dyDescent="0.2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38</v>
      </c>
      <c r="I44" s="186">
        <v>0</v>
      </c>
      <c r="J44" s="185"/>
      <c r="K44" s="177"/>
      <c r="L44" s="172" t="s">
        <v>117</v>
      </c>
      <c r="M44" s="183"/>
      <c r="N44" s="183"/>
      <c r="O44" s="183"/>
      <c r="P44" s="185"/>
      <c r="Q44" s="184"/>
      <c r="R44" s="185"/>
      <c r="S44" s="185">
        <f>(SUM(H68:H76) + SUM(S43:S43))</f>
        <v>77</v>
      </c>
      <c r="T44" s="186">
        <f>(SUM(I68:I76) + SUM(T43:T43))</f>
        <v>0</v>
      </c>
      <c r="U44" s="182">
        <f>(SUM(J68:J76) + SUM(U43:U43))</f>
        <v>0</v>
      </c>
      <c r="V44" s="177"/>
      <c r="W44" s="183" t="s">
        <v>183</v>
      </c>
      <c r="X44" s="183" t="s">
        <v>184</v>
      </c>
      <c r="Y44" s="183" t="s">
        <v>135</v>
      </c>
      <c r="Z44" s="184" t="s">
        <v>136</v>
      </c>
      <c r="AA44" s="185"/>
      <c r="AB44" s="184" t="s">
        <v>51</v>
      </c>
      <c r="AC44" s="185"/>
      <c r="AD44" s="185">
        <v>21</v>
      </c>
      <c r="AE44" s="186">
        <v>0</v>
      </c>
      <c r="AF44" s="182"/>
    </row>
    <row r="45" spans="1:32" s="154" customFormat="1" ht="14.45" customHeight="1" x14ac:dyDescent="0.25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51</v>
      </c>
      <c r="G45" s="184"/>
      <c r="H45" s="185">
        <v>9</v>
      </c>
      <c r="I45" s="186">
        <v>0</v>
      </c>
      <c r="J45" s="185"/>
      <c r="K45" s="177"/>
      <c r="L45" s="204" t="s">
        <v>118</v>
      </c>
      <c r="M45" s="205"/>
      <c r="N45" s="205"/>
      <c r="O45" s="205"/>
      <c r="P45" s="205"/>
      <c r="Q45" s="205"/>
      <c r="R45" s="205"/>
      <c r="S45" s="205"/>
      <c r="T45" s="205"/>
      <c r="U45" s="206"/>
      <c r="V45" s="177"/>
      <c r="W45" s="173" t="s">
        <v>185</v>
      </c>
      <c r="X45" s="183"/>
      <c r="Y45" s="183"/>
      <c r="Z45" s="184"/>
      <c r="AA45" s="185"/>
      <c r="AB45" s="184"/>
      <c r="AC45" s="185"/>
      <c r="AD45" s="185">
        <f>(SUM(S52:S76) + SUM(AD43:AD44))</f>
        <v>301</v>
      </c>
      <c r="AE45" s="186">
        <f>(SUM(T52:T76) + SUM(AE43:AE44))</f>
        <v>0</v>
      </c>
      <c r="AF45" s="182">
        <f>(SUM(U52:U76) + SUM(AF43:AF44))</f>
        <v>0</v>
      </c>
    </row>
    <row r="46" spans="1:32" s="154" customFormat="1" ht="14.45" customHeight="1" x14ac:dyDescent="0.25">
      <c r="A46" s="182" t="s">
        <v>52</v>
      </c>
      <c r="B46" s="182" t="s">
        <v>53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42</v>
      </c>
      <c r="I46" s="186">
        <v>0</v>
      </c>
      <c r="J46" s="185"/>
      <c r="K46" s="177"/>
      <c r="L46" s="182" t="s">
        <v>119</v>
      </c>
      <c r="M46" s="183" t="s">
        <v>120</v>
      </c>
      <c r="N46" s="183" t="s">
        <v>121</v>
      </c>
      <c r="O46" s="183" t="s">
        <v>122</v>
      </c>
      <c r="P46" s="185"/>
      <c r="Q46" s="184" t="s">
        <v>48</v>
      </c>
      <c r="R46" s="185"/>
      <c r="S46" s="185">
        <v>11</v>
      </c>
      <c r="T46" s="186">
        <v>0</v>
      </c>
      <c r="U46" s="182"/>
      <c r="V46" s="177"/>
      <c r="W46" s="207" t="s">
        <v>186</v>
      </c>
      <c r="X46" s="205"/>
      <c r="Y46" s="205"/>
      <c r="Z46" s="205"/>
      <c r="AA46" s="205"/>
      <c r="AB46" s="205"/>
      <c r="AC46" s="205"/>
      <c r="AD46" s="205"/>
      <c r="AE46" s="205"/>
      <c r="AF46" s="206"/>
    </row>
    <row r="47" spans="1:32" s="154" customFormat="1" ht="14.45" customHeight="1" x14ac:dyDescent="0.2">
      <c r="A47" s="182" t="s">
        <v>54</v>
      </c>
      <c r="B47" s="182" t="s">
        <v>55</v>
      </c>
      <c r="C47" s="183" t="s">
        <v>46</v>
      </c>
      <c r="D47" s="183" t="s">
        <v>47</v>
      </c>
      <c r="E47" s="183"/>
      <c r="F47" s="184" t="s">
        <v>48</v>
      </c>
      <c r="G47" s="184"/>
      <c r="H47" s="185">
        <v>8</v>
      </c>
      <c r="I47" s="186">
        <v>0</v>
      </c>
      <c r="J47" s="185"/>
      <c r="K47" s="177"/>
      <c r="L47" s="182" t="s">
        <v>123</v>
      </c>
      <c r="M47" s="183" t="s">
        <v>124</v>
      </c>
      <c r="N47" s="183" t="s">
        <v>121</v>
      </c>
      <c r="O47" s="183" t="s">
        <v>122</v>
      </c>
      <c r="P47" s="185"/>
      <c r="Q47" s="184" t="s">
        <v>125</v>
      </c>
      <c r="R47" s="185"/>
      <c r="S47" s="185">
        <v>1</v>
      </c>
      <c r="T47" s="186">
        <v>0</v>
      </c>
      <c r="U47" s="182"/>
      <c r="V47" s="177"/>
      <c r="W47" s="183" t="s">
        <v>187</v>
      </c>
      <c r="X47" s="183" t="s">
        <v>188</v>
      </c>
      <c r="Y47" s="183" t="s">
        <v>189</v>
      </c>
      <c r="Z47" s="184" t="s">
        <v>190</v>
      </c>
      <c r="AA47" s="185"/>
      <c r="AB47" s="184" t="s">
        <v>51</v>
      </c>
      <c r="AC47" s="185"/>
      <c r="AD47" s="185">
        <v>5</v>
      </c>
      <c r="AE47" s="186">
        <v>0</v>
      </c>
      <c r="AF47" s="182"/>
    </row>
    <row r="48" spans="1:32" s="154" customFormat="1" ht="14.45" customHeight="1" x14ac:dyDescent="0.2">
      <c r="A48" s="172" t="s">
        <v>56</v>
      </c>
      <c r="B48" s="182"/>
      <c r="C48" s="183"/>
      <c r="D48" s="183"/>
      <c r="E48" s="183"/>
      <c r="F48" s="184"/>
      <c r="G48" s="184"/>
      <c r="H48" s="185">
        <f>(SUM(H43:H47))</f>
        <v>97</v>
      </c>
      <c r="I48" s="186">
        <f>(SUM(I43:I47))</f>
        <v>0</v>
      </c>
      <c r="J48" s="185">
        <f>(SUM(J43:J47))</f>
        <v>0</v>
      </c>
      <c r="K48" s="177"/>
      <c r="L48" s="172" t="s">
        <v>126</v>
      </c>
      <c r="M48" s="183"/>
      <c r="N48" s="183"/>
      <c r="O48" s="183"/>
      <c r="P48" s="185"/>
      <c r="Q48" s="184"/>
      <c r="R48" s="185"/>
      <c r="S48" s="185">
        <f>(SUM(S45:S47))</f>
        <v>12</v>
      </c>
      <c r="T48" s="186">
        <f>(SUM(T45:T47))</f>
        <v>0</v>
      </c>
      <c r="U48" s="182">
        <f>(SUM(U45:U47))</f>
        <v>0</v>
      </c>
      <c r="V48" s="177"/>
      <c r="W48" s="183" t="s">
        <v>191</v>
      </c>
      <c r="X48" s="183" t="s">
        <v>192</v>
      </c>
      <c r="Y48" s="183" t="s">
        <v>189</v>
      </c>
      <c r="Z48" s="184" t="s">
        <v>190</v>
      </c>
      <c r="AA48" s="185"/>
      <c r="AB48" s="184" t="s">
        <v>51</v>
      </c>
      <c r="AC48" s="185"/>
      <c r="AD48" s="185">
        <v>11</v>
      </c>
      <c r="AE48" s="186">
        <v>0</v>
      </c>
      <c r="AF48" s="182"/>
    </row>
    <row r="49" spans="1:32" s="154" customFormat="1" ht="14.45" customHeight="1" x14ac:dyDescent="0.25">
      <c r="A49" s="204" t="s">
        <v>57</v>
      </c>
      <c r="B49" s="205"/>
      <c r="C49" s="205"/>
      <c r="D49" s="205"/>
      <c r="E49" s="205"/>
      <c r="F49" s="205"/>
      <c r="G49" s="205"/>
      <c r="H49" s="205"/>
      <c r="I49" s="205"/>
      <c r="J49" s="206"/>
      <c r="K49" s="177"/>
      <c r="L49" s="204" t="s">
        <v>127</v>
      </c>
      <c r="M49" s="205"/>
      <c r="N49" s="205"/>
      <c r="O49" s="205"/>
      <c r="P49" s="205"/>
      <c r="Q49" s="205"/>
      <c r="R49" s="205"/>
      <c r="S49" s="205"/>
      <c r="T49" s="205"/>
      <c r="U49" s="206"/>
      <c r="V49" s="177"/>
      <c r="W49" s="183" t="s">
        <v>193</v>
      </c>
      <c r="X49" s="183" t="s">
        <v>194</v>
      </c>
      <c r="Y49" s="183" t="s">
        <v>189</v>
      </c>
      <c r="Z49" s="184" t="s">
        <v>190</v>
      </c>
      <c r="AA49" s="185"/>
      <c r="AB49" s="184" t="s">
        <v>51</v>
      </c>
      <c r="AC49" s="185"/>
      <c r="AD49" s="185">
        <v>3</v>
      </c>
      <c r="AE49" s="186">
        <v>0</v>
      </c>
      <c r="AF49" s="182"/>
    </row>
    <row r="50" spans="1:32" s="154" customFormat="1" ht="14.45" customHeight="1" x14ac:dyDescent="0.2">
      <c r="A50" s="182" t="s">
        <v>58</v>
      </c>
      <c r="B50" s="182" t="s">
        <v>59</v>
      </c>
      <c r="C50" s="183" t="s">
        <v>60</v>
      </c>
      <c r="D50" s="183" t="s">
        <v>61</v>
      </c>
      <c r="E50" s="183"/>
      <c r="F50" s="184" t="s">
        <v>48</v>
      </c>
      <c r="G50" s="184"/>
      <c r="H50" s="185">
        <v>7</v>
      </c>
      <c r="I50" s="186">
        <v>0</v>
      </c>
      <c r="J50" s="185"/>
      <c r="K50" s="177"/>
      <c r="L50" s="182" t="s">
        <v>128</v>
      </c>
      <c r="M50" s="183" t="s">
        <v>129</v>
      </c>
      <c r="N50" s="183" t="s">
        <v>130</v>
      </c>
      <c r="O50" s="183" t="s">
        <v>131</v>
      </c>
      <c r="P50" s="185"/>
      <c r="Q50" s="184" t="s">
        <v>125</v>
      </c>
      <c r="R50" s="185"/>
      <c r="S50" s="185">
        <v>6</v>
      </c>
      <c r="T50" s="186">
        <v>0</v>
      </c>
      <c r="U50" s="182"/>
      <c r="V50" s="177"/>
      <c r="W50" s="183" t="s">
        <v>195</v>
      </c>
      <c r="X50" s="183" t="s">
        <v>196</v>
      </c>
      <c r="Y50" s="183" t="s">
        <v>189</v>
      </c>
      <c r="Z50" s="184" t="s">
        <v>190</v>
      </c>
      <c r="AA50" s="185"/>
      <c r="AB50" s="184" t="s">
        <v>51</v>
      </c>
      <c r="AC50" s="185"/>
      <c r="AD50" s="185">
        <v>3</v>
      </c>
      <c r="AE50" s="186">
        <v>0</v>
      </c>
      <c r="AF50" s="182"/>
    </row>
    <row r="51" spans="1:32" s="154" customFormat="1" ht="14.45" customHeight="1" x14ac:dyDescent="0.2">
      <c r="A51" s="182" t="s">
        <v>62</v>
      </c>
      <c r="B51" s="182" t="s">
        <v>63</v>
      </c>
      <c r="C51" s="183" t="s">
        <v>60</v>
      </c>
      <c r="D51" s="183" t="s">
        <v>61</v>
      </c>
      <c r="E51" s="183"/>
      <c r="F51" s="184" t="s">
        <v>48</v>
      </c>
      <c r="G51" s="184"/>
      <c r="H51" s="185">
        <v>16</v>
      </c>
      <c r="I51" s="186">
        <v>0</v>
      </c>
      <c r="J51" s="185"/>
      <c r="K51" s="177"/>
      <c r="L51" s="172" t="s">
        <v>117</v>
      </c>
      <c r="M51" s="183"/>
      <c r="N51" s="183"/>
      <c r="O51" s="183"/>
      <c r="P51" s="185"/>
      <c r="Q51" s="184"/>
      <c r="R51" s="185"/>
      <c r="S51" s="185">
        <f>(SUM(S49:S50))</f>
        <v>6</v>
      </c>
      <c r="T51" s="186">
        <f>(SUM(T49:T50))</f>
        <v>0</v>
      </c>
      <c r="U51" s="182">
        <f>(SUM(U49:U50))</f>
        <v>0</v>
      </c>
      <c r="V51" s="177"/>
      <c r="W51" s="183" t="s">
        <v>197</v>
      </c>
      <c r="X51" s="183" t="s">
        <v>198</v>
      </c>
      <c r="Y51" s="183" t="s">
        <v>189</v>
      </c>
      <c r="Z51" s="184" t="s">
        <v>190</v>
      </c>
      <c r="AA51" s="185"/>
      <c r="AB51" s="184" t="s">
        <v>51</v>
      </c>
      <c r="AC51" s="185"/>
      <c r="AD51" s="185">
        <v>2</v>
      </c>
      <c r="AE51" s="186">
        <v>0</v>
      </c>
      <c r="AF51" s="182"/>
    </row>
    <row r="52" spans="1:32" s="154" customFormat="1" ht="14.45" customHeight="1" x14ac:dyDescent="0.25">
      <c r="A52" s="182" t="s">
        <v>64</v>
      </c>
      <c r="B52" s="182" t="s">
        <v>65</v>
      </c>
      <c r="C52" s="183" t="s">
        <v>60</v>
      </c>
      <c r="D52" s="183" t="s">
        <v>61</v>
      </c>
      <c r="E52" s="183"/>
      <c r="F52" s="184" t="s">
        <v>48</v>
      </c>
      <c r="G52" s="184"/>
      <c r="H52" s="185">
        <v>25</v>
      </c>
      <c r="I52" s="186">
        <v>0</v>
      </c>
      <c r="J52" s="185"/>
      <c r="K52" s="177"/>
      <c r="L52" s="204" t="s">
        <v>132</v>
      </c>
      <c r="M52" s="205"/>
      <c r="N52" s="205"/>
      <c r="O52" s="205"/>
      <c r="P52" s="205"/>
      <c r="Q52" s="205"/>
      <c r="R52" s="205"/>
      <c r="S52" s="205"/>
      <c r="T52" s="205"/>
      <c r="U52" s="206"/>
      <c r="V52" s="177"/>
      <c r="W52" s="183" t="s">
        <v>199</v>
      </c>
      <c r="X52" s="183" t="s">
        <v>200</v>
      </c>
      <c r="Y52" s="183" t="s">
        <v>189</v>
      </c>
      <c r="Z52" s="184" t="s">
        <v>190</v>
      </c>
      <c r="AA52" s="185"/>
      <c r="AB52" s="184" t="s">
        <v>51</v>
      </c>
      <c r="AC52" s="185"/>
      <c r="AD52" s="185">
        <v>8</v>
      </c>
      <c r="AE52" s="186">
        <v>0</v>
      </c>
      <c r="AF52" s="182"/>
    </row>
    <row r="53" spans="1:32" s="154" customFormat="1" ht="14.45" customHeight="1" x14ac:dyDescent="0.2">
      <c r="A53" s="172" t="s">
        <v>66</v>
      </c>
      <c r="B53" s="182"/>
      <c r="C53" s="183"/>
      <c r="D53" s="183"/>
      <c r="E53" s="183"/>
      <c r="F53" s="184"/>
      <c r="G53" s="184"/>
      <c r="H53" s="185">
        <f>(SUM(H49:H52))</f>
        <v>48</v>
      </c>
      <c r="I53" s="186">
        <f>(SUM(I49:I52))</f>
        <v>0</v>
      </c>
      <c r="J53" s="185">
        <f>(SUM(J49:J52))</f>
        <v>0</v>
      </c>
      <c r="K53" s="177"/>
      <c r="L53" s="182" t="s">
        <v>133</v>
      </c>
      <c r="M53" s="183" t="s">
        <v>134</v>
      </c>
      <c r="N53" s="183" t="s">
        <v>135</v>
      </c>
      <c r="O53" s="183" t="s">
        <v>136</v>
      </c>
      <c r="P53" s="185"/>
      <c r="Q53" s="184" t="s">
        <v>51</v>
      </c>
      <c r="R53" s="185"/>
      <c r="S53" s="185">
        <v>9</v>
      </c>
      <c r="T53" s="186">
        <v>0</v>
      </c>
      <c r="U53" s="182"/>
      <c r="V53" s="177"/>
      <c r="W53" s="183" t="s">
        <v>201</v>
      </c>
      <c r="X53" s="183" t="s">
        <v>202</v>
      </c>
      <c r="Y53" s="183" t="s">
        <v>189</v>
      </c>
      <c r="Z53" s="184" t="s">
        <v>190</v>
      </c>
      <c r="AA53" s="185"/>
      <c r="AB53" s="184" t="s">
        <v>48</v>
      </c>
      <c r="AC53" s="185"/>
      <c r="AD53" s="185">
        <v>18</v>
      </c>
      <c r="AE53" s="186">
        <v>0</v>
      </c>
      <c r="AF53" s="182"/>
    </row>
    <row r="54" spans="1:32" s="154" customFormat="1" ht="14.45" customHeight="1" x14ac:dyDescent="0.25">
      <c r="A54" s="204" t="s">
        <v>67</v>
      </c>
      <c r="B54" s="205"/>
      <c r="C54" s="205"/>
      <c r="D54" s="205"/>
      <c r="E54" s="205"/>
      <c r="F54" s="205"/>
      <c r="G54" s="205"/>
      <c r="H54" s="205"/>
      <c r="I54" s="205"/>
      <c r="J54" s="206"/>
      <c r="K54" s="177"/>
      <c r="L54" s="182" t="s">
        <v>137</v>
      </c>
      <c r="M54" s="183" t="s">
        <v>138</v>
      </c>
      <c r="N54" s="183" t="s">
        <v>135</v>
      </c>
      <c r="O54" s="183" t="s">
        <v>136</v>
      </c>
      <c r="P54" s="185"/>
      <c r="Q54" s="184" t="s">
        <v>51</v>
      </c>
      <c r="R54" s="185"/>
      <c r="S54" s="185">
        <v>13</v>
      </c>
      <c r="T54" s="186">
        <v>0</v>
      </c>
      <c r="U54" s="182"/>
      <c r="V54" s="177"/>
      <c r="W54" s="183" t="s">
        <v>203</v>
      </c>
      <c r="X54" s="183" t="s">
        <v>204</v>
      </c>
      <c r="Y54" s="183" t="s">
        <v>189</v>
      </c>
      <c r="Z54" s="184" t="s">
        <v>190</v>
      </c>
      <c r="AA54" s="185"/>
      <c r="AB54" s="184" t="s">
        <v>48</v>
      </c>
      <c r="AC54" s="185"/>
      <c r="AD54" s="185">
        <v>2</v>
      </c>
      <c r="AE54" s="186">
        <v>0</v>
      </c>
      <c r="AF54" s="182"/>
    </row>
    <row r="55" spans="1:32" s="154" customFormat="1" ht="14.45" customHeight="1" x14ac:dyDescent="0.2">
      <c r="A55" s="182" t="s">
        <v>68</v>
      </c>
      <c r="B55" s="182" t="s">
        <v>69</v>
      </c>
      <c r="C55" s="183" t="s">
        <v>70</v>
      </c>
      <c r="D55" s="183" t="s">
        <v>71</v>
      </c>
      <c r="E55" s="183"/>
      <c r="F55" s="184" t="s">
        <v>48</v>
      </c>
      <c r="G55" s="184"/>
      <c r="H55" s="185">
        <v>7</v>
      </c>
      <c r="I55" s="186">
        <v>0</v>
      </c>
      <c r="J55" s="185"/>
      <c r="K55" s="177"/>
      <c r="L55" s="182" t="s">
        <v>139</v>
      </c>
      <c r="M55" s="183" t="s">
        <v>140</v>
      </c>
      <c r="N55" s="183" t="s">
        <v>135</v>
      </c>
      <c r="O55" s="183" t="s">
        <v>136</v>
      </c>
      <c r="P55" s="185"/>
      <c r="Q55" s="184" t="s">
        <v>51</v>
      </c>
      <c r="R55" s="185"/>
      <c r="S55" s="185">
        <v>21</v>
      </c>
      <c r="T55" s="186">
        <v>0</v>
      </c>
      <c r="U55" s="182"/>
      <c r="V55" s="177"/>
      <c r="W55" s="183" t="s">
        <v>205</v>
      </c>
      <c r="X55" s="183" t="s">
        <v>206</v>
      </c>
      <c r="Y55" s="183" t="s">
        <v>189</v>
      </c>
      <c r="Z55" s="184" t="s">
        <v>190</v>
      </c>
      <c r="AA55" s="185"/>
      <c r="AB55" s="184" t="s">
        <v>48</v>
      </c>
      <c r="AC55" s="185"/>
      <c r="AD55" s="185">
        <v>8</v>
      </c>
      <c r="AE55" s="186">
        <v>0</v>
      </c>
      <c r="AF55" s="182"/>
    </row>
    <row r="56" spans="1:32" s="154" customFormat="1" ht="14.45" customHeight="1" x14ac:dyDescent="0.2">
      <c r="A56" s="182" t="s">
        <v>72</v>
      </c>
      <c r="B56" s="182" t="s">
        <v>73</v>
      </c>
      <c r="C56" s="183" t="s">
        <v>70</v>
      </c>
      <c r="D56" s="183" t="s">
        <v>71</v>
      </c>
      <c r="E56" s="183"/>
      <c r="F56" s="184" t="s">
        <v>48</v>
      </c>
      <c r="G56" s="184"/>
      <c r="H56" s="185">
        <v>4</v>
      </c>
      <c r="I56" s="186">
        <v>0</v>
      </c>
      <c r="J56" s="185"/>
      <c r="K56" s="177"/>
      <c r="L56" s="182" t="s">
        <v>141</v>
      </c>
      <c r="M56" s="183" t="s">
        <v>142</v>
      </c>
      <c r="N56" s="183" t="s">
        <v>135</v>
      </c>
      <c r="O56" s="183" t="s">
        <v>136</v>
      </c>
      <c r="P56" s="185"/>
      <c r="Q56" s="184" t="s">
        <v>51</v>
      </c>
      <c r="R56" s="185"/>
      <c r="S56" s="185">
        <v>3</v>
      </c>
      <c r="T56" s="186">
        <v>0</v>
      </c>
      <c r="U56" s="182"/>
      <c r="V56" s="177"/>
      <c r="W56" s="183" t="s">
        <v>207</v>
      </c>
      <c r="X56" s="183" t="s">
        <v>208</v>
      </c>
      <c r="Y56" s="183" t="s">
        <v>189</v>
      </c>
      <c r="Z56" s="184" t="s">
        <v>190</v>
      </c>
      <c r="AA56" s="185"/>
      <c r="AB56" s="184" t="s">
        <v>48</v>
      </c>
      <c r="AC56" s="185"/>
      <c r="AD56" s="185">
        <v>2</v>
      </c>
      <c r="AE56" s="186">
        <v>0</v>
      </c>
      <c r="AF56" s="182"/>
    </row>
    <row r="57" spans="1:32" s="154" customFormat="1" ht="14.45" customHeight="1" x14ac:dyDescent="0.2">
      <c r="A57" s="182" t="s">
        <v>74</v>
      </c>
      <c r="B57" s="182" t="s">
        <v>75</v>
      </c>
      <c r="C57" s="183" t="s">
        <v>70</v>
      </c>
      <c r="D57" s="183" t="s">
        <v>71</v>
      </c>
      <c r="E57" s="183"/>
      <c r="F57" s="184" t="s">
        <v>48</v>
      </c>
      <c r="G57" s="184"/>
      <c r="H57" s="185">
        <v>7</v>
      </c>
      <c r="I57" s="186">
        <v>0</v>
      </c>
      <c r="J57" s="185"/>
      <c r="K57" s="177"/>
      <c r="L57" s="182" t="s">
        <v>143</v>
      </c>
      <c r="M57" s="183" t="s">
        <v>144</v>
      </c>
      <c r="N57" s="183" t="s">
        <v>135</v>
      </c>
      <c r="O57" s="183" t="s">
        <v>136</v>
      </c>
      <c r="P57" s="185"/>
      <c r="Q57" s="184" t="s">
        <v>51</v>
      </c>
      <c r="R57" s="185"/>
      <c r="S57" s="185">
        <v>1</v>
      </c>
      <c r="T57" s="186">
        <v>0</v>
      </c>
      <c r="U57" s="182"/>
      <c r="V57" s="177"/>
      <c r="W57" s="183" t="s">
        <v>209</v>
      </c>
      <c r="X57" s="183" t="s">
        <v>210</v>
      </c>
      <c r="Y57" s="183" t="s">
        <v>189</v>
      </c>
      <c r="Z57" s="184" t="s">
        <v>190</v>
      </c>
      <c r="AA57" s="185"/>
      <c r="AB57" s="184" t="s">
        <v>48</v>
      </c>
      <c r="AC57" s="185"/>
      <c r="AD57" s="185">
        <v>4</v>
      </c>
      <c r="AE57" s="186">
        <v>0</v>
      </c>
      <c r="AF57" s="182"/>
    </row>
    <row r="58" spans="1:32" s="154" customFormat="1" ht="14.45" customHeight="1" x14ac:dyDescent="0.2">
      <c r="A58" s="182" t="s">
        <v>76</v>
      </c>
      <c r="B58" s="182" t="s">
        <v>77</v>
      </c>
      <c r="C58" s="183" t="s">
        <v>70</v>
      </c>
      <c r="D58" s="183" t="s">
        <v>71</v>
      </c>
      <c r="E58" s="183"/>
      <c r="F58" s="184" t="s">
        <v>48</v>
      </c>
      <c r="G58" s="184"/>
      <c r="H58" s="185">
        <v>19</v>
      </c>
      <c r="I58" s="186">
        <v>0</v>
      </c>
      <c r="J58" s="185"/>
      <c r="K58" s="177"/>
      <c r="L58" s="182" t="s">
        <v>145</v>
      </c>
      <c r="M58" s="183" t="s">
        <v>146</v>
      </c>
      <c r="N58" s="183" t="s">
        <v>135</v>
      </c>
      <c r="O58" s="183" t="s">
        <v>136</v>
      </c>
      <c r="P58" s="185"/>
      <c r="Q58" s="184" t="s">
        <v>51</v>
      </c>
      <c r="R58" s="185"/>
      <c r="S58" s="185">
        <v>22</v>
      </c>
      <c r="T58" s="186">
        <v>0</v>
      </c>
      <c r="U58" s="182"/>
      <c r="V58" s="177"/>
      <c r="W58" s="183" t="s">
        <v>211</v>
      </c>
      <c r="X58" s="183" t="s">
        <v>212</v>
      </c>
      <c r="Y58" s="183" t="s">
        <v>189</v>
      </c>
      <c r="Z58" s="184" t="s">
        <v>190</v>
      </c>
      <c r="AA58" s="185"/>
      <c r="AB58" s="184" t="s">
        <v>48</v>
      </c>
      <c r="AC58" s="185"/>
      <c r="AD58" s="185">
        <v>5</v>
      </c>
      <c r="AE58" s="186">
        <v>0</v>
      </c>
      <c r="AF58" s="182"/>
    </row>
    <row r="59" spans="1:32" s="154" customFormat="1" ht="14.45" customHeight="1" x14ac:dyDescent="0.2">
      <c r="A59" s="182" t="s">
        <v>78</v>
      </c>
      <c r="B59" s="182" t="s">
        <v>79</v>
      </c>
      <c r="C59" s="183" t="s">
        <v>70</v>
      </c>
      <c r="D59" s="183" t="s">
        <v>71</v>
      </c>
      <c r="E59" s="183"/>
      <c r="F59" s="184" t="s">
        <v>48</v>
      </c>
      <c r="G59" s="184"/>
      <c r="H59" s="185">
        <v>6</v>
      </c>
      <c r="I59" s="186">
        <v>0</v>
      </c>
      <c r="J59" s="185"/>
      <c r="K59" s="177"/>
      <c r="L59" s="182" t="s">
        <v>147</v>
      </c>
      <c r="M59" s="183" t="s">
        <v>148</v>
      </c>
      <c r="N59" s="183" t="s">
        <v>135</v>
      </c>
      <c r="O59" s="183" t="s">
        <v>136</v>
      </c>
      <c r="P59" s="185"/>
      <c r="Q59" s="184" t="s">
        <v>48</v>
      </c>
      <c r="R59" s="185"/>
      <c r="S59" s="185">
        <v>2</v>
      </c>
      <c r="T59" s="186">
        <v>0</v>
      </c>
      <c r="U59" s="182"/>
      <c r="V59" s="177"/>
      <c r="W59" s="183" t="s">
        <v>213</v>
      </c>
      <c r="X59" s="183" t="s">
        <v>214</v>
      </c>
      <c r="Y59" s="183" t="s">
        <v>189</v>
      </c>
      <c r="Z59" s="184" t="s">
        <v>190</v>
      </c>
      <c r="AA59" s="185"/>
      <c r="AB59" s="184" t="s">
        <v>48</v>
      </c>
      <c r="AC59" s="185"/>
      <c r="AD59" s="185">
        <v>15</v>
      </c>
      <c r="AE59" s="186">
        <v>0</v>
      </c>
      <c r="AF59" s="182"/>
    </row>
    <row r="60" spans="1:32" s="154" customFormat="1" ht="14.45" customHeight="1" x14ac:dyDescent="0.2">
      <c r="A60" s="182" t="s">
        <v>80</v>
      </c>
      <c r="B60" s="182" t="s">
        <v>81</v>
      </c>
      <c r="C60" s="183" t="s">
        <v>70</v>
      </c>
      <c r="D60" s="183" t="s">
        <v>71</v>
      </c>
      <c r="E60" s="183"/>
      <c r="F60" s="184" t="s">
        <v>48</v>
      </c>
      <c r="G60" s="184"/>
      <c r="H60" s="185">
        <v>3</v>
      </c>
      <c r="I60" s="186">
        <v>0</v>
      </c>
      <c r="J60" s="185"/>
      <c r="K60" s="177"/>
      <c r="L60" s="182" t="s">
        <v>149</v>
      </c>
      <c r="M60" s="183" t="s">
        <v>150</v>
      </c>
      <c r="N60" s="183" t="s">
        <v>135</v>
      </c>
      <c r="O60" s="183" t="s">
        <v>136</v>
      </c>
      <c r="P60" s="185"/>
      <c r="Q60" s="184" t="s">
        <v>48</v>
      </c>
      <c r="R60" s="185"/>
      <c r="S60" s="185">
        <v>5</v>
      </c>
      <c r="T60" s="186">
        <v>0</v>
      </c>
      <c r="U60" s="182"/>
      <c r="V60" s="177"/>
      <c r="W60" s="183" t="s">
        <v>215</v>
      </c>
      <c r="X60" s="183" t="s">
        <v>216</v>
      </c>
      <c r="Y60" s="183" t="s">
        <v>189</v>
      </c>
      <c r="Z60" s="184" t="s">
        <v>190</v>
      </c>
      <c r="AA60" s="185"/>
      <c r="AB60" s="184" t="s">
        <v>48</v>
      </c>
      <c r="AC60" s="185"/>
      <c r="AD60" s="185">
        <v>5</v>
      </c>
      <c r="AE60" s="186">
        <v>0</v>
      </c>
      <c r="AF60" s="182"/>
    </row>
    <row r="61" spans="1:32" s="154" customFormat="1" ht="14.45" customHeight="1" x14ac:dyDescent="0.2">
      <c r="A61" s="182" t="s">
        <v>82</v>
      </c>
      <c r="B61" s="182" t="s">
        <v>83</v>
      </c>
      <c r="C61" s="183" t="s">
        <v>70</v>
      </c>
      <c r="D61" s="183" t="s">
        <v>71</v>
      </c>
      <c r="E61" s="183"/>
      <c r="F61" s="184" t="s">
        <v>48</v>
      </c>
      <c r="G61" s="184"/>
      <c r="H61" s="185">
        <v>16</v>
      </c>
      <c r="I61" s="186">
        <v>0</v>
      </c>
      <c r="J61" s="185"/>
      <c r="K61" s="177"/>
      <c r="L61" s="182" t="s">
        <v>151</v>
      </c>
      <c r="M61" s="183" t="s">
        <v>152</v>
      </c>
      <c r="N61" s="183" t="s">
        <v>135</v>
      </c>
      <c r="O61" s="183" t="s">
        <v>136</v>
      </c>
      <c r="P61" s="185"/>
      <c r="Q61" s="184" t="s">
        <v>48</v>
      </c>
      <c r="R61" s="185"/>
      <c r="S61" s="185">
        <v>4</v>
      </c>
      <c r="T61" s="186">
        <v>0</v>
      </c>
      <c r="U61" s="182"/>
      <c r="V61" s="177"/>
      <c r="W61" s="183" t="s">
        <v>217</v>
      </c>
      <c r="X61" s="183" t="s">
        <v>218</v>
      </c>
      <c r="Y61" s="183" t="s">
        <v>189</v>
      </c>
      <c r="Z61" s="184" t="s">
        <v>190</v>
      </c>
      <c r="AA61" s="185"/>
      <c r="AB61" s="184" t="s">
        <v>51</v>
      </c>
      <c r="AC61" s="185"/>
      <c r="AD61" s="185">
        <v>8</v>
      </c>
      <c r="AE61" s="186">
        <v>0</v>
      </c>
      <c r="AF61" s="182"/>
    </row>
    <row r="62" spans="1:32" s="154" customFormat="1" ht="14.45" customHeight="1" x14ac:dyDescent="0.2">
      <c r="A62" s="182" t="s">
        <v>84</v>
      </c>
      <c r="B62" s="182" t="s">
        <v>85</v>
      </c>
      <c r="C62" s="183" t="s">
        <v>70</v>
      </c>
      <c r="D62" s="183" t="s">
        <v>71</v>
      </c>
      <c r="E62" s="183"/>
      <c r="F62" s="184" t="s">
        <v>48</v>
      </c>
      <c r="G62" s="184"/>
      <c r="H62" s="185">
        <v>41</v>
      </c>
      <c r="I62" s="186">
        <v>0</v>
      </c>
      <c r="J62" s="185"/>
      <c r="K62" s="177"/>
      <c r="L62" s="182" t="s">
        <v>153</v>
      </c>
      <c r="M62" s="183" t="s">
        <v>154</v>
      </c>
      <c r="N62" s="183" t="s">
        <v>135</v>
      </c>
      <c r="O62" s="183" t="s">
        <v>136</v>
      </c>
      <c r="P62" s="185"/>
      <c r="Q62" s="184" t="s">
        <v>48</v>
      </c>
      <c r="R62" s="185"/>
      <c r="S62" s="185">
        <v>7</v>
      </c>
      <c r="T62" s="186">
        <v>0</v>
      </c>
      <c r="U62" s="182"/>
      <c r="V62" s="177"/>
      <c r="W62" s="183" t="s">
        <v>219</v>
      </c>
      <c r="X62" s="183" t="s">
        <v>220</v>
      </c>
      <c r="Y62" s="183" t="s">
        <v>189</v>
      </c>
      <c r="Z62" s="184" t="s">
        <v>190</v>
      </c>
      <c r="AA62" s="185"/>
      <c r="AB62" s="184" t="s">
        <v>51</v>
      </c>
      <c r="AC62" s="185"/>
      <c r="AD62" s="185">
        <v>7</v>
      </c>
      <c r="AE62" s="186">
        <v>0</v>
      </c>
      <c r="AF62" s="182"/>
    </row>
    <row r="63" spans="1:32" s="154" customFormat="1" ht="14.45" customHeight="1" x14ac:dyDescent="0.2">
      <c r="A63" s="182" t="s">
        <v>86</v>
      </c>
      <c r="B63" s="182" t="s">
        <v>87</v>
      </c>
      <c r="C63" s="183" t="s">
        <v>70</v>
      </c>
      <c r="D63" s="183" t="s">
        <v>71</v>
      </c>
      <c r="E63" s="183"/>
      <c r="F63" s="184" t="s">
        <v>48</v>
      </c>
      <c r="G63" s="184"/>
      <c r="H63" s="185">
        <v>6</v>
      </c>
      <c r="I63" s="186">
        <v>0</v>
      </c>
      <c r="J63" s="185"/>
      <c r="K63" s="177"/>
      <c r="L63" s="182" t="s">
        <v>155</v>
      </c>
      <c r="M63" s="183" t="s">
        <v>156</v>
      </c>
      <c r="N63" s="183" t="s">
        <v>135</v>
      </c>
      <c r="O63" s="183" t="s">
        <v>136</v>
      </c>
      <c r="P63" s="185"/>
      <c r="Q63" s="184" t="s">
        <v>51</v>
      </c>
      <c r="R63" s="185"/>
      <c r="S63" s="185">
        <v>52</v>
      </c>
      <c r="T63" s="186">
        <v>0</v>
      </c>
      <c r="U63" s="182"/>
      <c r="V63" s="177"/>
      <c r="W63" s="183" t="s">
        <v>221</v>
      </c>
      <c r="X63" s="183" t="s">
        <v>222</v>
      </c>
      <c r="Y63" s="183" t="s">
        <v>189</v>
      </c>
      <c r="Z63" s="184" t="s">
        <v>190</v>
      </c>
      <c r="AA63" s="185"/>
      <c r="AB63" s="184" t="s">
        <v>51</v>
      </c>
      <c r="AC63" s="185"/>
      <c r="AD63" s="185">
        <v>2</v>
      </c>
      <c r="AE63" s="186">
        <v>0</v>
      </c>
      <c r="AF63" s="182"/>
    </row>
    <row r="64" spans="1:32" s="154" customFormat="1" ht="14.45" customHeight="1" x14ac:dyDescent="0.2">
      <c r="A64" s="182" t="s">
        <v>88</v>
      </c>
      <c r="B64" s="182" t="s">
        <v>89</v>
      </c>
      <c r="C64" s="183" t="s">
        <v>70</v>
      </c>
      <c r="D64" s="183" t="s">
        <v>71</v>
      </c>
      <c r="E64" s="183"/>
      <c r="F64" s="184" t="s">
        <v>51</v>
      </c>
      <c r="G64" s="184"/>
      <c r="H64" s="185">
        <v>5</v>
      </c>
      <c r="I64" s="186">
        <v>0</v>
      </c>
      <c r="J64" s="185"/>
      <c r="K64" s="177"/>
      <c r="L64" s="182" t="s">
        <v>155</v>
      </c>
      <c r="M64" s="183" t="s">
        <v>156</v>
      </c>
      <c r="N64" s="183" t="s">
        <v>135</v>
      </c>
      <c r="O64" s="183" t="s">
        <v>136</v>
      </c>
      <c r="P64" s="185"/>
      <c r="Q64" s="184" t="s">
        <v>48</v>
      </c>
      <c r="R64" s="185"/>
      <c r="S64" s="185">
        <v>17</v>
      </c>
      <c r="T64" s="186">
        <v>0</v>
      </c>
      <c r="U64" s="182"/>
      <c r="V64" s="177"/>
      <c r="W64" s="183" t="s">
        <v>223</v>
      </c>
      <c r="X64" s="183" t="s">
        <v>224</v>
      </c>
      <c r="Y64" s="183" t="s">
        <v>189</v>
      </c>
      <c r="Z64" s="184" t="s">
        <v>190</v>
      </c>
      <c r="AA64" s="185"/>
      <c r="AB64" s="184" t="s">
        <v>51</v>
      </c>
      <c r="AC64" s="185"/>
      <c r="AD64" s="185">
        <v>2</v>
      </c>
      <c r="AE64" s="186">
        <v>0</v>
      </c>
      <c r="AF64" s="182"/>
    </row>
    <row r="65" spans="1:32" s="154" customFormat="1" ht="14.45" customHeight="1" x14ac:dyDescent="0.2">
      <c r="A65" s="182" t="s">
        <v>90</v>
      </c>
      <c r="B65" s="182" t="s">
        <v>91</v>
      </c>
      <c r="C65" s="183" t="s">
        <v>70</v>
      </c>
      <c r="D65" s="183" t="s">
        <v>71</v>
      </c>
      <c r="E65" s="183"/>
      <c r="F65" s="184" t="s">
        <v>48</v>
      </c>
      <c r="G65" s="184"/>
      <c r="H65" s="185">
        <v>8</v>
      </c>
      <c r="I65" s="186">
        <v>0</v>
      </c>
      <c r="J65" s="185"/>
      <c r="K65" s="177"/>
      <c r="L65" s="182" t="s">
        <v>157</v>
      </c>
      <c r="M65" s="183" t="s">
        <v>158</v>
      </c>
      <c r="N65" s="183" t="s">
        <v>135</v>
      </c>
      <c r="O65" s="183" t="s">
        <v>136</v>
      </c>
      <c r="P65" s="185"/>
      <c r="Q65" s="184" t="s">
        <v>48</v>
      </c>
      <c r="R65" s="185"/>
      <c r="S65" s="185">
        <v>25</v>
      </c>
      <c r="T65" s="186">
        <v>0</v>
      </c>
      <c r="U65" s="182"/>
      <c r="V65" s="177"/>
      <c r="W65" s="173" t="s">
        <v>225</v>
      </c>
      <c r="X65" s="183"/>
      <c r="Y65" s="183"/>
      <c r="Z65" s="184"/>
      <c r="AA65" s="185"/>
      <c r="AB65" s="184"/>
      <c r="AC65" s="185"/>
      <c r="AD65" s="185">
        <f>(SUM(AD46:AD64))</f>
        <v>110</v>
      </c>
      <c r="AE65" s="186">
        <f>(SUM(AE46:AE64))</f>
        <v>0</v>
      </c>
      <c r="AF65" s="182">
        <f>(SUM(AF46:AF64))</f>
        <v>0</v>
      </c>
    </row>
    <row r="66" spans="1:32" s="154" customFormat="1" ht="14.45" customHeight="1" x14ac:dyDescent="0.25">
      <c r="A66" s="182" t="s">
        <v>92</v>
      </c>
      <c r="B66" s="182" t="s">
        <v>93</v>
      </c>
      <c r="C66" s="183" t="s">
        <v>70</v>
      </c>
      <c r="D66" s="183" t="s">
        <v>71</v>
      </c>
      <c r="E66" s="183"/>
      <c r="F66" s="184" t="s">
        <v>48</v>
      </c>
      <c r="G66" s="184"/>
      <c r="H66" s="185">
        <v>12</v>
      </c>
      <c r="I66" s="186">
        <v>0</v>
      </c>
      <c r="J66" s="185"/>
      <c r="K66" s="177"/>
      <c r="L66" s="182" t="s">
        <v>159</v>
      </c>
      <c r="M66" s="183" t="s">
        <v>160</v>
      </c>
      <c r="N66" s="183" t="s">
        <v>135</v>
      </c>
      <c r="O66" s="183" t="s">
        <v>136</v>
      </c>
      <c r="P66" s="185"/>
      <c r="Q66" s="184" t="s">
        <v>48</v>
      </c>
      <c r="R66" s="185"/>
      <c r="S66" s="185">
        <v>4</v>
      </c>
      <c r="T66" s="186">
        <v>0</v>
      </c>
      <c r="U66" s="182"/>
      <c r="V66" s="177"/>
      <c r="W66" s="207" t="s">
        <v>226</v>
      </c>
      <c r="X66" s="205"/>
      <c r="Y66" s="205"/>
      <c r="Z66" s="205"/>
      <c r="AA66" s="205"/>
      <c r="AB66" s="205"/>
      <c r="AC66" s="205"/>
      <c r="AD66" s="205"/>
      <c r="AE66" s="205"/>
      <c r="AF66" s="206"/>
    </row>
    <row r="67" spans="1:32" s="154" customFormat="1" ht="14.45" customHeight="1" x14ac:dyDescent="0.2">
      <c r="A67" s="172" t="s">
        <v>94</v>
      </c>
      <c r="B67" s="182"/>
      <c r="C67" s="183"/>
      <c r="D67" s="183"/>
      <c r="E67" s="183"/>
      <c r="F67" s="184"/>
      <c r="G67" s="184"/>
      <c r="H67" s="185">
        <f>(SUM(H54:H66))</f>
        <v>134</v>
      </c>
      <c r="I67" s="186">
        <f>(SUM(I54:I66))</f>
        <v>0</v>
      </c>
      <c r="J67" s="185">
        <f>(SUM(J54:J66))</f>
        <v>0</v>
      </c>
      <c r="K67" s="177"/>
      <c r="L67" s="182" t="s">
        <v>161</v>
      </c>
      <c r="M67" s="183" t="s">
        <v>162</v>
      </c>
      <c r="N67" s="183" t="s">
        <v>135</v>
      </c>
      <c r="O67" s="183" t="s">
        <v>136</v>
      </c>
      <c r="P67" s="185"/>
      <c r="Q67" s="184" t="s">
        <v>48</v>
      </c>
      <c r="R67" s="185"/>
      <c r="S67" s="185">
        <v>7</v>
      </c>
      <c r="T67" s="186">
        <v>0</v>
      </c>
      <c r="U67" s="182"/>
      <c r="V67" s="177"/>
      <c r="W67" s="183" t="s">
        <v>227</v>
      </c>
      <c r="X67" s="183" t="s">
        <v>228</v>
      </c>
      <c r="Y67" s="183" t="s">
        <v>229</v>
      </c>
      <c r="Z67" s="184" t="s">
        <v>230</v>
      </c>
      <c r="AA67" s="185"/>
      <c r="AB67" s="184" t="s">
        <v>48</v>
      </c>
      <c r="AC67" s="185"/>
      <c r="AD67" s="185">
        <v>69</v>
      </c>
      <c r="AE67" s="186">
        <v>0</v>
      </c>
      <c r="AF67" s="182"/>
    </row>
    <row r="68" spans="1:32" s="154" customFormat="1" ht="14.45" customHeight="1" x14ac:dyDescent="0.25">
      <c r="A68" s="204" t="s">
        <v>95</v>
      </c>
      <c r="B68" s="205"/>
      <c r="C68" s="205"/>
      <c r="D68" s="205"/>
      <c r="E68" s="205"/>
      <c r="F68" s="205"/>
      <c r="G68" s="205"/>
      <c r="H68" s="205"/>
      <c r="I68" s="205"/>
      <c r="J68" s="206"/>
      <c r="K68" s="177"/>
      <c r="L68" s="182" t="s">
        <v>163</v>
      </c>
      <c r="M68" s="183" t="s">
        <v>164</v>
      </c>
      <c r="N68" s="183" t="s">
        <v>135</v>
      </c>
      <c r="O68" s="183" t="s">
        <v>136</v>
      </c>
      <c r="P68" s="185"/>
      <c r="Q68" s="184" t="s">
        <v>51</v>
      </c>
      <c r="R68" s="185"/>
      <c r="S68" s="185">
        <v>1</v>
      </c>
      <c r="T68" s="186">
        <v>0</v>
      </c>
      <c r="U68" s="182"/>
      <c r="V68" s="177"/>
      <c r="W68" s="183" t="s">
        <v>231</v>
      </c>
      <c r="X68" s="183" t="s">
        <v>232</v>
      </c>
      <c r="Y68" s="183" t="s">
        <v>229</v>
      </c>
      <c r="Z68" s="184" t="s">
        <v>230</v>
      </c>
      <c r="AA68" s="185"/>
      <c r="AB68" s="184" t="s">
        <v>48</v>
      </c>
      <c r="AC68" s="185"/>
      <c r="AD68" s="185">
        <v>9</v>
      </c>
      <c r="AE68" s="186">
        <v>0</v>
      </c>
      <c r="AF68" s="182"/>
    </row>
    <row r="69" spans="1:32" s="154" customFormat="1" ht="14.45" customHeight="1" x14ac:dyDescent="0.2">
      <c r="A69" s="182" t="s">
        <v>96</v>
      </c>
      <c r="B69" s="182" t="s">
        <v>97</v>
      </c>
      <c r="C69" s="183" t="s">
        <v>98</v>
      </c>
      <c r="D69" s="183" t="s">
        <v>99</v>
      </c>
      <c r="E69" s="183"/>
      <c r="F69" s="184" t="s">
        <v>48</v>
      </c>
      <c r="G69" s="184"/>
      <c r="H69" s="185">
        <v>3</v>
      </c>
      <c r="I69" s="186">
        <v>0</v>
      </c>
      <c r="J69" s="185"/>
      <c r="K69" s="177"/>
      <c r="L69" s="182" t="s">
        <v>165</v>
      </c>
      <c r="M69" s="183" t="s">
        <v>166</v>
      </c>
      <c r="N69" s="183" t="s">
        <v>135</v>
      </c>
      <c r="O69" s="183" t="s">
        <v>136</v>
      </c>
      <c r="P69" s="185"/>
      <c r="Q69" s="184" t="s">
        <v>51</v>
      </c>
      <c r="R69" s="185"/>
      <c r="S69" s="185">
        <v>1</v>
      </c>
      <c r="T69" s="186">
        <v>0</v>
      </c>
      <c r="U69" s="182"/>
      <c r="V69" s="177"/>
      <c r="W69" s="173" t="s">
        <v>233</v>
      </c>
      <c r="X69" s="183"/>
      <c r="Y69" s="183"/>
      <c r="Z69" s="184"/>
      <c r="AA69" s="185"/>
      <c r="AB69" s="184"/>
      <c r="AC69" s="185"/>
      <c r="AD69" s="185">
        <f>(SUM(AD66:AD68))</f>
        <v>78</v>
      </c>
      <c r="AE69" s="186">
        <f>(SUM(AE66:AE68))</f>
        <v>0</v>
      </c>
      <c r="AF69" s="182">
        <f>(SUM(AF66:AF68))</f>
        <v>0</v>
      </c>
    </row>
    <row r="70" spans="1:32" s="154" customFormat="1" ht="14.45" customHeight="1" x14ac:dyDescent="0.25">
      <c r="A70" s="182" t="s">
        <v>100</v>
      </c>
      <c r="B70" s="182" t="s">
        <v>101</v>
      </c>
      <c r="C70" s="183" t="s">
        <v>98</v>
      </c>
      <c r="D70" s="183" t="s">
        <v>99</v>
      </c>
      <c r="E70" s="183"/>
      <c r="F70" s="184" t="s">
        <v>48</v>
      </c>
      <c r="G70" s="184"/>
      <c r="H70" s="185">
        <v>1</v>
      </c>
      <c r="I70" s="186">
        <v>0</v>
      </c>
      <c r="J70" s="185"/>
      <c r="K70" s="177"/>
      <c r="L70" s="182" t="s">
        <v>167</v>
      </c>
      <c r="M70" s="183" t="s">
        <v>168</v>
      </c>
      <c r="N70" s="183" t="s">
        <v>135</v>
      </c>
      <c r="O70" s="183" t="s">
        <v>136</v>
      </c>
      <c r="P70" s="185"/>
      <c r="Q70" s="184" t="s">
        <v>51</v>
      </c>
      <c r="R70" s="185"/>
      <c r="S70" s="185">
        <v>10</v>
      </c>
      <c r="T70" s="186">
        <v>0</v>
      </c>
      <c r="U70" s="182"/>
      <c r="V70" s="177"/>
      <c r="W70" s="207" t="s">
        <v>234</v>
      </c>
      <c r="X70" s="205"/>
      <c r="Y70" s="205"/>
      <c r="Z70" s="205"/>
      <c r="AA70" s="205"/>
      <c r="AB70" s="205"/>
      <c r="AC70" s="205"/>
      <c r="AD70" s="205"/>
      <c r="AE70" s="205"/>
      <c r="AF70" s="206"/>
    </row>
    <row r="71" spans="1:32" s="154" customFormat="1" ht="14.45" customHeight="1" x14ac:dyDescent="0.2">
      <c r="A71" s="182" t="s">
        <v>102</v>
      </c>
      <c r="B71" s="182" t="s">
        <v>103</v>
      </c>
      <c r="C71" s="183" t="s">
        <v>98</v>
      </c>
      <c r="D71" s="183" t="s">
        <v>99</v>
      </c>
      <c r="E71" s="183"/>
      <c r="F71" s="184" t="s">
        <v>48</v>
      </c>
      <c r="G71" s="184"/>
      <c r="H71" s="185">
        <v>4</v>
      </c>
      <c r="I71" s="186">
        <v>0</v>
      </c>
      <c r="J71" s="185"/>
      <c r="K71" s="177"/>
      <c r="L71" s="182" t="s">
        <v>169</v>
      </c>
      <c r="M71" s="183" t="s">
        <v>170</v>
      </c>
      <c r="N71" s="183" t="s">
        <v>135</v>
      </c>
      <c r="O71" s="183" t="s">
        <v>136</v>
      </c>
      <c r="P71" s="185"/>
      <c r="Q71" s="184" t="s">
        <v>51</v>
      </c>
      <c r="R71" s="185"/>
      <c r="S71" s="185">
        <v>19</v>
      </c>
      <c r="T71" s="186">
        <v>0</v>
      </c>
      <c r="U71" s="182"/>
      <c r="V71" s="177"/>
      <c r="W71" s="183" t="s">
        <v>235</v>
      </c>
      <c r="X71" s="183" t="s">
        <v>236</v>
      </c>
      <c r="Y71" s="183" t="s">
        <v>237</v>
      </c>
      <c r="Z71" s="184" t="s">
        <v>238</v>
      </c>
      <c r="AA71" s="185"/>
      <c r="AB71" s="184" t="s">
        <v>48</v>
      </c>
      <c r="AC71" s="185"/>
      <c r="AD71" s="185">
        <v>34</v>
      </c>
      <c r="AE71" s="186">
        <v>0</v>
      </c>
      <c r="AF71" s="182"/>
    </row>
    <row r="72" spans="1:32" s="154" customFormat="1" ht="14.45" customHeight="1" x14ac:dyDescent="0.25">
      <c r="A72" s="204" t="s">
        <v>104</v>
      </c>
      <c r="B72" s="205"/>
      <c r="C72" s="205"/>
      <c r="D72" s="205"/>
      <c r="E72" s="205"/>
      <c r="F72" s="205"/>
      <c r="G72" s="205"/>
      <c r="H72" s="205"/>
      <c r="I72" s="205"/>
      <c r="J72" s="206"/>
      <c r="K72" s="177"/>
      <c r="L72" s="182" t="s">
        <v>171</v>
      </c>
      <c r="M72" s="183" t="s">
        <v>172</v>
      </c>
      <c r="N72" s="183" t="s">
        <v>135</v>
      </c>
      <c r="O72" s="183" t="s">
        <v>136</v>
      </c>
      <c r="P72" s="185"/>
      <c r="Q72" s="184" t="s">
        <v>51</v>
      </c>
      <c r="R72" s="185"/>
      <c r="S72" s="185">
        <v>9</v>
      </c>
      <c r="T72" s="186">
        <v>0</v>
      </c>
      <c r="U72" s="182"/>
      <c r="V72" s="177"/>
      <c r="W72" s="183" t="s">
        <v>239</v>
      </c>
      <c r="X72" s="183" t="s">
        <v>240</v>
      </c>
      <c r="Y72" s="183" t="s">
        <v>237</v>
      </c>
      <c r="Z72" s="184" t="s">
        <v>238</v>
      </c>
      <c r="AA72" s="185"/>
      <c r="AB72" s="184" t="s">
        <v>48</v>
      </c>
      <c r="AC72" s="185"/>
      <c r="AD72" s="185">
        <v>10</v>
      </c>
      <c r="AE72" s="186">
        <v>0</v>
      </c>
      <c r="AF72" s="182"/>
    </row>
    <row r="73" spans="1:32" s="154" customFormat="1" ht="14.45" customHeight="1" x14ac:dyDescent="0.2">
      <c r="A73" s="182" t="s">
        <v>105</v>
      </c>
      <c r="B73" s="182" t="s">
        <v>106</v>
      </c>
      <c r="C73" s="183" t="s">
        <v>107</v>
      </c>
      <c r="D73" s="183" t="s">
        <v>108</v>
      </c>
      <c r="E73" s="183"/>
      <c r="F73" s="184" t="s">
        <v>48</v>
      </c>
      <c r="G73" s="184"/>
      <c r="H73" s="185">
        <v>17</v>
      </c>
      <c r="I73" s="186">
        <v>0</v>
      </c>
      <c r="J73" s="185"/>
      <c r="K73" s="177"/>
      <c r="L73" s="182" t="s">
        <v>173</v>
      </c>
      <c r="M73" s="183" t="s">
        <v>174</v>
      </c>
      <c r="N73" s="183" t="s">
        <v>135</v>
      </c>
      <c r="O73" s="183" t="s">
        <v>136</v>
      </c>
      <c r="P73" s="185"/>
      <c r="Q73" s="184" t="s">
        <v>48</v>
      </c>
      <c r="R73" s="185"/>
      <c r="S73" s="185">
        <v>8</v>
      </c>
      <c r="T73" s="186">
        <v>0</v>
      </c>
      <c r="U73" s="182"/>
      <c r="V73" s="177"/>
      <c r="W73" s="183" t="s">
        <v>241</v>
      </c>
      <c r="X73" s="183" t="s">
        <v>242</v>
      </c>
      <c r="Y73" s="183" t="s">
        <v>237</v>
      </c>
      <c r="Z73" s="184" t="s">
        <v>238</v>
      </c>
      <c r="AA73" s="185"/>
      <c r="AB73" s="184" t="s">
        <v>48</v>
      </c>
      <c r="AC73" s="185"/>
      <c r="AD73" s="185">
        <v>17</v>
      </c>
      <c r="AE73" s="186">
        <v>0</v>
      </c>
      <c r="AF73" s="182"/>
    </row>
    <row r="74" spans="1:32" s="154" customFormat="1" ht="14.45" customHeight="1" x14ac:dyDescent="0.2">
      <c r="A74" s="182" t="s">
        <v>109</v>
      </c>
      <c r="B74" s="182" t="s">
        <v>110</v>
      </c>
      <c r="C74" s="183" t="s">
        <v>107</v>
      </c>
      <c r="D74" s="183" t="s">
        <v>108</v>
      </c>
      <c r="E74" s="183"/>
      <c r="F74" s="184" t="s">
        <v>48</v>
      </c>
      <c r="G74" s="184"/>
      <c r="H74" s="185">
        <v>17</v>
      </c>
      <c r="I74" s="186">
        <v>0</v>
      </c>
      <c r="J74" s="185"/>
      <c r="K74" s="177"/>
      <c r="L74" s="182" t="s">
        <v>175</v>
      </c>
      <c r="M74" s="183" t="s">
        <v>176</v>
      </c>
      <c r="N74" s="183" t="s">
        <v>135</v>
      </c>
      <c r="O74" s="183" t="s">
        <v>136</v>
      </c>
      <c r="P74" s="185"/>
      <c r="Q74" s="184" t="s">
        <v>51</v>
      </c>
      <c r="R74" s="185"/>
      <c r="S74" s="185">
        <v>4</v>
      </c>
      <c r="T74" s="186">
        <v>0</v>
      </c>
      <c r="U74" s="182"/>
      <c r="V74" s="177"/>
      <c r="W74" s="183" t="s">
        <v>243</v>
      </c>
      <c r="X74" s="183" t="s">
        <v>244</v>
      </c>
      <c r="Y74" s="183" t="s">
        <v>237</v>
      </c>
      <c r="Z74" s="184" t="s">
        <v>238</v>
      </c>
      <c r="AA74" s="185"/>
      <c r="AB74" s="184" t="s">
        <v>48</v>
      </c>
      <c r="AC74" s="185"/>
      <c r="AD74" s="185">
        <v>19</v>
      </c>
      <c r="AE74" s="186">
        <v>0</v>
      </c>
      <c r="AF74" s="182"/>
    </row>
    <row r="75" spans="1:32" s="154" customFormat="1" ht="14.45" customHeight="1" x14ac:dyDescent="0.2">
      <c r="A75" s="182" t="s">
        <v>111</v>
      </c>
      <c r="B75" s="182" t="s">
        <v>112</v>
      </c>
      <c r="C75" s="183" t="s">
        <v>107</v>
      </c>
      <c r="D75" s="183" t="s">
        <v>108</v>
      </c>
      <c r="E75" s="183"/>
      <c r="F75" s="184" t="s">
        <v>48</v>
      </c>
      <c r="G75" s="184"/>
      <c r="H75" s="185">
        <v>12</v>
      </c>
      <c r="I75" s="186">
        <v>0</v>
      </c>
      <c r="J75" s="185"/>
      <c r="K75" s="177"/>
      <c r="L75" s="182" t="s">
        <v>177</v>
      </c>
      <c r="M75" s="183" t="s">
        <v>178</v>
      </c>
      <c r="N75" s="183" t="s">
        <v>135</v>
      </c>
      <c r="O75" s="183" t="s">
        <v>136</v>
      </c>
      <c r="P75" s="185"/>
      <c r="Q75" s="184" t="s">
        <v>51</v>
      </c>
      <c r="R75" s="185"/>
      <c r="S75" s="185">
        <v>14</v>
      </c>
      <c r="T75" s="186">
        <v>0</v>
      </c>
      <c r="U75" s="182"/>
      <c r="V75" s="177"/>
      <c r="W75" s="183" t="s">
        <v>245</v>
      </c>
      <c r="X75" s="183" t="s">
        <v>246</v>
      </c>
      <c r="Y75" s="183" t="s">
        <v>237</v>
      </c>
      <c r="Z75" s="184" t="s">
        <v>238</v>
      </c>
      <c r="AA75" s="185"/>
      <c r="AB75" s="184" t="s">
        <v>48</v>
      </c>
      <c r="AC75" s="185"/>
      <c r="AD75" s="185">
        <v>27</v>
      </c>
      <c r="AE75" s="186">
        <v>0</v>
      </c>
      <c r="AF75" s="182"/>
    </row>
    <row r="76" spans="1:32" s="154" customFormat="1" ht="14.45" customHeight="1" x14ac:dyDescent="0.2">
      <c r="A76" s="182" t="s">
        <v>113</v>
      </c>
      <c r="B76" s="182" t="s">
        <v>114</v>
      </c>
      <c r="C76" s="183" t="s">
        <v>107</v>
      </c>
      <c r="D76" s="183" t="s">
        <v>108</v>
      </c>
      <c r="E76" s="183"/>
      <c r="F76" s="184" t="s">
        <v>48</v>
      </c>
      <c r="G76" s="184"/>
      <c r="H76" s="185">
        <v>6</v>
      </c>
      <c r="I76" s="186">
        <v>0</v>
      </c>
      <c r="J76" s="185"/>
      <c r="K76" s="177"/>
      <c r="L76" s="182" t="s">
        <v>179</v>
      </c>
      <c r="M76" s="183" t="s">
        <v>180</v>
      </c>
      <c r="N76" s="183" t="s">
        <v>135</v>
      </c>
      <c r="O76" s="183" t="s">
        <v>136</v>
      </c>
      <c r="P76" s="185"/>
      <c r="Q76" s="184" t="s">
        <v>51</v>
      </c>
      <c r="R76" s="185"/>
      <c r="S76" s="185">
        <v>8</v>
      </c>
      <c r="T76" s="186">
        <v>0</v>
      </c>
      <c r="U76" s="182"/>
      <c r="V76" s="177"/>
      <c r="W76" s="183" t="s">
        <v>247</v>
      </c>
      <c r="X76" s="183" t="s">
        <v>248</v>
      </c>
      <c r="Y76" s="183" t="s">
        <v>237</v>
      </c>
      <c r="Z76" s="184" t="s">
        <v>238</v>
      </c>
      <c r="AA76" s="185"/>
      <c r="AB76" s="184" t="s">
        <v>48</v>
      </c>
      <c r="AC76" s="185"/>
      <c r="AD76" s="185">
        <v>7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13" t="s">
        <v>41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</row>
    <row r="79" spans="1:32" s="154" customFormat="1" ht="24.95" customHeight="1" x14ac:dyDescent="0.25">
      <c r="A79" s="211" t="s">
        <v>42</v>
      </c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250</v>
      </c>
      <c r="B83" s="182" t="s">
        <v>251</v>
      </c>
      <c r="C83" s="183" t="s">
        <v>237</v>
      </c>
      <c r="D83" s="183" t="s">
        <v>238</v>
      </c>
      <c r="E83" s="183"/>
      <c r="F83" s="184" t="s">
        <v>48</v>
      </c>
      <c r="G83" s="184"/>
      <c r="H83" s="185">
        <v>27</v>
      </c>
      <c r="I83" s="186">
        <v>0</v>
      </c>
      <c r="J83" s="185"/>
      <c r="K83" s="177"/>
      <c r="L83" s="182" t="s">
        <v>310</v>
      </c>
      <c r="M83" s="183" t="s">
        <v>311</v>
      </c>
      <c r="N83" s="183" t="s">
        <v>284</v>
      </c>
      <c r="O83" s="183" t="s">
        <v>285</v>
      </c>
      <c r="P83" s="185"/>
      <c r="Q83" s="184" t="s">
        <v>51</v>
      </c>
      <c r="R83" s="185"/>
      <c r="S83" s="185">
        <v>6</v>
      </c>
      <c r="T83" s="186">
        <v>0</v>
      </c>
      <c r="U83" s="182"/>
      <c r="V83" s="177"/>
      <c r="W83" s="183" t="s">
        <v>374</v>
      </c>
      <c r="X83" s="183" t="s">
        <v>375</v>
      </c>
      <c r="Y83" s="183" t="s">
        <v>284</v>
      </c>
      <c r="Z83" s="184" t="s">
        <v>285</v>
      </c>
      <c r="AA83" s="185"/>
      <c r="AB83" s="184" t="s">
        <v>48</v>
      </c>
      <c r="AC83" s="185"/>
      <c r="AD83" s="185">
        <v>29</v>
      </c>
      <c r="AE83" s="186">
        <v>0</v>
      </c>
      <c r="AF83" s="182"/>
    </row>
    <row r="84" spans="1:32" s="154" customFormat="1" ht="14.45" customHeight="1" x14ac:dyDescent="0.2">
      <c r="A84" s="182" t="s">
        <v>252</v>
      </c>
      <c r="B84" s="182" t="s">
        <v>253</v>
      </c>
      <c r="C84" s="183" t="s">
        <v>237</v>
      </c>
      <c r="D84" s="183" t="s">
        <v>238</v>
      </c>
      <c r="E84" s="183"/>
      <c r="F84" s="184" t="s">
        <v>48</v>
      </c>
      <c r="G84" s="184"/>
      <c r="H84" s="185">
        <v>30</v>
      </c>
      <c r="I84" s="186">
        <v>0</v>
      </c>
      <c r="J84" s="185"/>
      <c r="K84" s="177"/>
      <c r="L84" s="182" t="s">
        <v>312</v>
      </c>
      <c r="M84" s="183" t="s">
        <v>313</v>
      </c>
      <c r="N84" s="183" t="s">
        <v>284</v>
      </c>
      <c r="O84" s="183" t="s">
        <v>285</v>
      </c>
      <c r="P84" s="185"/>
      <c r="Q84" s="184" t="s">
        <v>51</v>
      </c>
      <c r="R84" s="185"/>
      <c r="S84" s="185">
        <v>27</v>
      </c>
      <c r="T84" s="186">
        <v>0</v>
      </c>
      <c r="U84" s="182"/>
      <c r="V84" s="177"/>
      <c r="W84" s="183" t="s">
        <v>49</v>
      </c>
      <c r="X84" s="183" t="s">
        <v>50</v>
      </c>
      <c r="Y84" s="183" t="s">
        <v>284</v>
      </c>
      <c r="Z84" s="184" t="s">
        <v>285</v>
      </c>
      <c r="AA84" s="185"/>
      <c r="AB84" s="184" t="s">
        <v>51</v>
      </c>
      <c r="AC84" s="185"/>
      <c r="AD84" s="185">
        <v>29</v>
      </c>
      <c r="AE84" s="186">
        <v>0</v>
      </c>
      <c r="AF84" s="182"/>
    </row>
    <row r="85" spans="1:32" s="154" customFormat="1" ht="14.45" customHeight="1" x14ac:dyDescent="0.2">
      <c r="A85" s="182" t="s">
        <v>254</v>
      </c>
      <c r="B85" s="182" t="s">
        <v>255</v>
      </c>
      <c r="C85" s="183" t="s">
        <v>237</v>
      </c>
      <c r="D85" s="183" t="s">
        <v>238</v>
      </c>
      <c r="E85" s="183"/>
      <c r="F85" s="184" t="s">
        <v>48</v>
      </c>
      <c r="G85" s="184"/>
      <c r="H85" s="185">
        <v>10</v>
      </c>
      <c r="I85" s="186">
        <v>0</v>
      </c>
      <c r="J85" s="185"/>
      <c r="K85" s="177"/>
      <c r="L85" s="182" t="s">
        <v>314</v>
      </c>
      <c r="M85" s="183" t="s">
        <v>315</v>
      </c>
      <c r="N85" s="183" t="s">
        <v>284</v>
      </c>
      <c r="O85" s="183" t="s">
        <v>285</v>
      </c>
      <c r="P85" s="185"/>
      <c r="Q85" s="184" t="s">
        <v>51</v>
      </c>
      <c r="R85" s="185"/>
      <c r="S85" s="185">
        <v>1</v>
      </c>
      <c r="T85" s="186">
        <v>0</v>
      </c>
      <c r="U85" s="182"/>
      <c r="V85" s="177"/>
      <c r="W85" s="183" t="s">
        <v>49</v>
      </c>
      <c r="X85" s="183" t="s">
        <v>50</v>
      </c>
      <c r="Y85" s="183" t="s">
        <v>284</v>
      </c>
      <c r="Z85" s="184" t="s">
        <v>285</v>
      </c>
      <c r="AA85" s="185"/>
      <c r="AB85" s="184" t="s">
        <v>48</v>
      </c>
      <c r="AC85" s="185"/>
      <c r="AD85" s="185">
        <v>4</v>
      </c>
      <c r="AE85" s="186">
        <v>0</v>
      </c>
      <c r="AF85" s="182"/>
    </row>
    <row r="86" spans="1:32" s="154" customFormat="1" ht="14.45" customHeight="1" x14ac:dyDescent="0.2">
      <c r="A86" s="182" t="s">
        <v>256</v>
      </c>
      <c r="B86" s="182" t="s">
        <v>257</v>
      </c>
      <c r="C86" s="183" t="s">
        <v>237</v>
      </c>
      <c r="D86" s="183" t="s">
        <v>238</v>
      </c>
      <c r="E86" s="183"/>
      <c r="F86" s="184" t="s">
        <v>48</v>
      </c>
      <c r="G86" s="184"/>
      <c r="H86" s="185">
        <v>11</v>
      </c>
      <c r="I86" s="186">
        <v>0</v>
      </c>
      <c r="J86" s="185"/>
      <c r="K86" s="177"/>
      <c r="L86" s="182" t="s">
        <v>316</v>
      </c>
      <c r="M86" s="183" t="s">
        <v>317</v>
      </c>
      <c r="N86" s="183" t="s">
        <v>284</v>
      </c>
      <c r="O86" s="183" t="s">
        <v>285</v>
      </c>
      <c r="P86" s="185"/>
      <c r="Q86" s="184" t="s">
        <v>51</v>
      </c>
      <c r="R86" s="185"/>
      <c r="S86" s="185">
        <v>25</v>
      </c>
      <c r="T86" s="186">
        <v>0</v>
      </c>
      <c r="U86" s="182"/>
      <c r="V86" s="177"/>
      <c r="W86" s="183" t="s">
        <v>54</v>
      </c>
      <c r="X86" s="183" t="s">
        <v>55</v>
      </c>
      <c r="Y86" s="183" t="s">
        <v>284</v>
      </c>
      <c r="Z86" s="184" t="s">
        <v>285</v>
      </c>
      <c r="AA86" s="185"/>
      <c r="AB86" s="184" t="s">
        <v>51</v>
      </c>
      <c r="AC86" s="185"/>
      <c r="AD86" s="185">
        <v>4</v>
      </c>
      <c r="AE86" s="186">
        <v>0</v>
      </c>
      <c r="AF86" s="182"/>
    </row>
    <row r="87" spans="1:32" s="154" customFormat="1" ht="14.45" customHeight="1" x14ac:dyDescent="0.2">
      <c r="A87" s="182" t="s">
        <v>258</v>
      </c>
      <c r="B87" s="182" t="s">
        <v>259</v>
      </c>
      <c r="C87" s="183" t="s">
        <v>237</v>
      </c>
      <c r="D87" s="183" t="s">
        <v>238</v>
      </c>
      <c r="E87" s="183"/>
      <c r="F87" s="184" t="s">
        <v>51</v>
      </c>
      <c r="G87" s="184"/>
      <c r="H87" s="185">
        <v>17</v>
      </c>
      <c r="I87" s="186">
        <v>0</v>
      </c>
      <c r="J87" s="185"/>
      <c r="K87" s="177"/>
      <c r="L87" s="182" t="s">
        <v>318</v>
      </c>
      <c r="M87" s="183" t="s">
        <v>319</v>
      </c>
      <c r="N87" s="183" t="s">
        <v>284</v>
      </c>
      <c r="O87" s="183" t="s">
        <v>285</v>
      </c>
      <c r="P87" s="185"/>
      <c r="Q87" s="184" t="s">
        <v>51</v>
      </c>
      <c r="R87" s="185"/>
      <c r="S87" s="185">
        <v>25</v>
      </c>
      <c r="T87" s="186">
        <v>0</v>
      </c>
      <c r="U87" s="182"/>
      <c r="V87" s="177"/>
      <c r="W87" s="183" t="s">
        <v>54</v>
      </c>
      <c r="X87" s="183" t="s">
        <v>55</v>
      </c>
      <c r="Y87" s="183" t="s">
        <v>284</v>
      </c>
      <c r="Z87" s="184" t="s">
        <v>285</v>
      </c>
      <c r="AA87" s="185"/>
      <c r="AB87" s="184" t="s">
        <v>48</v>
      </c>
      <c r="AC87" s="185"/>
      <c r="AD87" s="185">
        <v>9</v>
      </c>
      <c r="AE87" s="186">
        <v>0</v>
      </c>
      <c r="AF87" s="182"/>
    </row>
    <row r="88" spans="1:32" s="154" customFormat="1" ht="14.45" customHeight="1" x14ac:dyDescent="0.2">
      <c r="A88" s="182" t="s">
        <v>258</v>
      </c>
      <c r="B88" s="182" t="s">
        <v>259</v>
      </c>
      <c r="C88" s="183" t="s">
        <v>237</v>
      </c>
      <c r="D88" s="183" t="s">
        <v>238</v>
      </c>
      <c r="E88" s="183"/>
      <c r="F88" s="184" t="s">
        <v>48</v>
      </c>
      <c r="G88" s="184"/>
      <c r="H88" s="185">
        <v>22</v>
      </c>
      <c r="I88" s="186">
        <v>0</v>
      </c>
      <c r="J88" s="185"/>
      <c r="K88" s="177"/>
      <c r="L88" s="182" t="s">
        <v>320</v>
      </c>
      <c r="M88" s="183" t="s">
        <v>321</v>
      </c>
      <c r="N88" s="183" t="s">
        <v>284</v>
      </c>
      <c r="O88" s="183" t="s">
        <v>285</v>
      </c>
      <c r="P88" s="185"/>
      <c r="Q88" s="184" t="s">
        <v>51</v>
      </c>
      <c r="R88" s="185"/>
      <c r="S88" s="185">
        <v>53</v>
      </c>
      <c r="T88" s="186">
        <v>0</v>
      </c>
      <c r="U88" s="182"/>
      <c r="V88" s="177"/>
      <c r="W88" s="183" t="s">
        <v>376</v>
      </c>
      <c r="X88" s="183" t="s">
        <v>377</v>
      </c>
      <c r="Y88" s="183" t="s">
        <v>284</v>
      </c>
      <c r="Z88" s="184" t="s">
        <v>285</v>
      </c>
      <c r="AA88" s="185"/>
      <c r="AB88" s="184" t="s">
        <v>125</v>
      </c>
      <c r="AC88" s="185"/>
      <c r="AD88" s="185">
        <v>5</v>
      </c>
      <c r="AE88" s="186">
        <v>0</v>
      </c>
      <c r="AF88" s="182"/>
    </row>
    <row r="89" spans="1:32" s="154" customFormat="1" ht="14.45" customHeight="1" x14ac:dyDescent="0.2">
      <c r="A89" s="182" t="s">
        <v>260</v>
      </c>
      <c r="B89" s="182" t="s">
        <v>261</v>
      </c>
      <c r="C89" s="183" t="s">
        <v>237</v>
      </c>
      <c r="D89" s="183" t="s">
        <v>238</v>
      </c>
      <c r="E89" s="183"/>
      <c r="F89" s="184" t="s">
        <v>51</v>
      </c>
      <c r="G89" s="184"/>
      <c r="H89" s="185">
        <v>28</v>
      </c>
      <c r="I89" s="186">
        <v>0</v>
      </c>
      <c r="J89" s="185"/>
      <c r="K89" s="177"/>
      <c r="L89" s="182" t="s">
        <v>322</v>
      </c>
      <c r="M89" s="183" t="s">
        <v>323</v>
      </c>
      <c r="N89" s="183" t="s">
        <v>284</v>
      </c>
      <c r="O89" s="183" t="s">
        <v>285</v>
      </c>
      <c r="P89" s="185"/>
      <c r="Q89" s="184" t="s">
        <v>51</v>
      </c>
      <c r="R89" s="185"/>
      <c r="S89" s="185">
        <v>6</v>
      </c>
      <c r="T89" s="186">
        <v>0</v>
      </c>
      <c r="U89" s="182"/>
      <c r="V89" s="177"/>
      <c r="W89" s="183" t="s">
        <v>376</v>
      </c>
      <c r="X89" s="183" t="s">
        <v>377</v>
      </c>
      <c r="Y89" s="183" t="s">
        <v>284</v>
      </c>
      <c r="Z89" s="184" t="s">
        <v>285</v>
      </c>
      <c r="AA89" s="185"/>
      <c r="AB89" s="184" t="s">
        <v>51</v>
      </c>
      <c r="AC89" s="185"/>
      <c r="AD89" s="185">
        <v>1</v>
      </c>
      <c r="AE89" s="186">
        <v>0</v>
      </c>
      <c r="AF89" s="182"/>
    </row>
    <row r="90" spans="1:32" s="154" customFormat="1" ht="14.45" customHeight="1" x14ac:dyDescent="0.2">
      <c r="A90" s="172" t="s">
        <v>262</v>
      </c>
      <c r="B90" s="182"/>
      <c r="C90" s="183"/>
      <c r="D90" s="183"/>
      <c r="E90" s="183"/>
      <c r="F90" s="184"/>
      <c r="G90" s="184"/>
      <c r="H90" s="185">
        <f>(SUM(AD70:AD76) + SUM(H83:H89))</f>
        <v>259</v>
      </c>
      <c r="I90" s="186">
        <f>(SUM(AE70:AE76) + SUM(I83:I89))</f>
        <v>0</v>
      </c>
      <c r="J90" s="185">
        <f>(SUM(AF70:AF76) + SUM(J83:J89))</f>
        <v>0</v>
      </c>
      <c r="K90" s="177"/>
      <c r="L90" s="182" t="s">
        <v>324</v>
      </c>
      <c r="M90" s="183" t="s">
        <v>325</v>
      </c>
      <c r="N90" s="183" t="s">
        <v>284</v>
      </c>
      <c r="O90" s="183" t="s">
        <v>285</v>
      </c>
      <c r="P90" s="185"/>
      <c r="Q90" s="184" t="s">
        <v>51</v>
      </c>
      <c r="R90" s="185"/>
      <c r="S90" s="185">
        <v>38</v>
      </c>
      <c r="T90" s="186">
        <v>0</v>
      </c>
      <c r="U90" s="182"/>
      <c r="V90" s="177"/>
      <c r="W90" s="183" t="s">
        <v>378</v>
      </c>
      <c r="X90" s="183" t="s">
        <v>379</v>
      </c>
      <c r="Y90" s="183" t="s">
        <v>284</v>
      </c>
      <c r="Z90" s="184" t="s">
        <v>285</v>
      </c>
      <c r="AA90" s="185"/>
      <c r="AB90" s="184" t="s">
        <v>51</v>
      </c>
      <c r="AC90" s="185"/>
      <c r="AD90" s="185">
        <v>7</v>
      </c>
      <c r="AE90" s="186">
        <v>0</v>
      </c>
      <c r="AF90" s="182"/>
    </row>
    <row r="91" spans="1:32" s="154" customFormat="1" ht="14.45" customHeight="1" x14ac:dyDescent="0.25">
      <c r="A91" s="204" t="s">
        <v>263</v>
      </c>
      <c r="B91" s="205"/>
      <c r="C91" s="205"/>
      <c r="D91" s="205"/>
      <c r="E91" s="205"/>
      <c r="F91" s="205"/>
      <c r="G91" s="205"/>
      <c r="H91" s="205"/>
      <c r="I91" s="205"/>
      <c r="J91" s="206"/>
      <c r="K91" s="177"/>
      <c r="L91" s="182" t="s">
        <v>326</v>
      </c>
      <c r="M91" s="183" t="s">
        <v>327</v>
      </c>
      <c r="N91" s="183" t="s">
        <v>284</v>
      </c>
      <c r="O91" s="183" t="s">
        <v>285</v>
      </c>
      <c r="P91" s="185"/>
      <c r="Q91" s="184" t="s">
        <v>48</v>
      </c>
      <c r="R91" s="185"/>
      <c r="S91" s="185">
        <v>7</v>
      </c>
      <c r="T91" s="186">
        <v>0</v>
      </c>
      <c r="U91" s="182"/>
      <c r="V91" s="177"/>
      <c r="W91" s="183" t="s">
        <v>380</v>
      </c>
      <c r="X91" s="183" t="s">
        <v>381</v>
      </c>
      <c r="Y91" s="183" t="s">
        <v>284</v>
      </c>
      <c r="Z91" s="184" t="s">
        <v>285</v>
      </c>
      <c r="AA91" s="185"/>
      <c r="AB91" s="184" t="s">
        <v>48</v>
      </c>
      <c r="AC91" s="185"/>
      <c r="AD91" s="185">
        <v>44</v>
      </c>
      <c r="AE91" s="186">
        <v>0</v>
      </c>
      <c r="AF91" s="182"/>
    </row>
    <row r="92" spans="1:32" s="154" customFormat="1" ht="14.45" customHeight="1" x14ac:dyDescent="0.2">
      <c r="A92" s="182" t="s">
        <v>264</v>
      </c>
      <c r="B92" s="182" t="s">
        <v>265</v>
      </c>
      <c r="C92" s="183" t="s">
        <v>266</v>
      </c>
      <c r="D92" s="183" t="s">
        <v>267</v>
      </c>
      <c r="E92" s="183"/>
      <c r="F92" s="184" t="s">
        <v>51</v>
      </c>
      <c r="G92" s="184"/>
      <c r="H92" s="185">
        <v>44</v>
      </c>
      <c r="I92" s="186">
        <v>0</v>
      </c>
      <c r="J92" s="185"/>
      <c r="K92" s="177"/>
      <c r="L92" s="182" t="s">
        <v>328</v>
      </c>
      <c r="M92" s="183" t="s">
        <v>329</v>
      </c>
      <c r="N92" s="183" t="s">
        <v>284</v>
      </c>
      <c r="O92" s="183" t="s">
        <v>285</v>
      </c>
      <c r="P92" s="185"/>
      <c r="Q92" s="184" t="s">
        <v>48</v>
      </c>
      <c r="R92" s="185"/>
      <c r="S92" s="185">
        <v>1</v>
      </c>
      <c r="T92" s="186">
        <v>0</v>
      </c>
      <c r="U92" s="182"/>
      <c r="V92" s="177"/>
      <c r="W92" s="183" t="s">
        <v>382</v>
      </c>
      <c r="X92" s="183" t="s">
        <v>383</v>
      </c>
      <c r="Y92" s="183" t="s">
        <v>284</v>
      </c>
      <c r="Z92" s="184" t="s">
        <v>285</v>
      </c>
      <c r="AA92" s="185"/>
      <c r="AB92" s="184" t="s">
        <v>48</v>
      </c>
      <c r="AC92" s="185"/>
      <c r="AD92" s="185">
        <v>34</v>
      </c>
      <c r="AE92" s="186">
        <v>0</v>
      </c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266</v>
      </c>
      <c r="D93" s="183" t="s">
        <v>267</v>
      </c>
      <c r="E93" s="183"/>
      <c r="F93" s="184" t="s">
        <v>48</v>
      </c>
      <c r="G93" s="184"/>
      <c r="H93" s="185">
        <v>1</v>
      </c>
      <c r="I93" s="186">
        <v>0</v>
      </c>
      <c r="J93" s="185"/>
      <c r="K93" s="177"/>
      <c r="L93" s="182" t="s">
        <v>330</v>
      </c>
      <c r="M93" s="183" t="s">
        <v>331</v>
      </c>
      <c r="N93" s="183" t="s">
        <v>284</v>
      </c>
      <c r="O93" s="183" t="s">
        <v>285</v>
      </c>
      <c r="P93" s="185"/>
      <c r="Q93" s="184" t="s">
        <v>48</v>
      </c>
      <c r="R93" s="185"/>
      <c r="S93" s="185">
        <v>18</v>
      </c>
      <c r="T93" s="186">
        <v>0</v>
      </c>
      <c r="U93" s="182"/>
      <c r="V93" s="177"/>
      <c r="W93" s="183" t="s">
        <v>384</v>
      </c>
      <c r="X93" s="183" t="s">
        <v>385</v>
      </c>
      <c r="Y93" s="183" t="s">
        <v>284</v>
      </c>
      <c r="Z93" s="184" t="s">
        <v>285</v>
      </c>
      <c r="AA93" s="185"/>
      <c r="AB93" s="184" t="s">
        <v>48</v>
      </c>
      <c r="AC93" s="185"/>
      <c r="AD93" s="185">
        <v>18</v>
      </c>
      <c r="AE93" s="186">
        <v>0</v>
      </c>
      <c r="AF93" s="182"/>
    </row>
    <row r="94" spans="1:32" s="154" customFormat="1" ht="14.45" customHeight="1" x14ac:dyDescent="0.2">
      <c r="A94" s="182" t="s">
        <v>268</v>
      </c>
      <c r="B94" s="182" t="s">
        <v>269</v>
      </c>
      <c r="C94" s="183" t="s">
        <v>266</v>
      </c>
      <c r="D94" s="183" t="s">
        <v>267</v>
      </c>
      <c r="E94" s="183"/>
      <c r="F94" s="184" t="s">
        <v>48</v>
      </c>
      <c r="G94" s="184"/>
      <c r="H94" s="185">
        <v>10</v>
      </c>
      <c r="I94" s="186">
        <v>0</v>
      </c>
      <c r="J94" s="185"/>
      <c r="K94" s="177"/>
      <c r="L94" s="182" t="s">
        <v>332</v>
      </c>
      <c r="M94" s="183" t="s">
        <v>333</v>
      </c>
      <c r="N94" s="183" t="s">
        <v>284</v>
      </c>
      <c r="O94" s="183" t="s">
        <v>285</v>
      </c>
      <c r="P94" s="185"/>
      <c r="Q94" s="184" t="s">
        <v>48</v>
      </c>
      <c r="R94" s="185"/>
      <c r="S94" s="185">
        <v>10</v>
      </c>
      <c r="T94" s="186">
        <v>0</v>
      </c>
      <c r="U94" s="182"/>
      <c r="V94" s="177"/>
      <c r="W94" s="183" t="s">
        <v>386</v>
      </c>
      <c r="X94" s="183" t="s">
        <v>387</v>
      </c>
      <c r="Y94" s="183" t="s">
        <v>284</v>
      </c>
      <c r="Z94" s="184" t="s">
        <v>285</v>
      </c>
      <c r="AA94" s="185"/>
      <c r="AB94" s="184" t="s">
        <v>48</v>
      </c>
      <c r="AC94" s="185"/>
      <c r="AD94" s="185">
        <v>49</v>
      </c>
      <c r="AE94" s="186">
        <v>0</v>
      </c>
      <c r="AF94" s="182"/>
    </row>
    <row r="95" spans="1:32" s="154" customFormat="1" ht="14.45" customHeight="1" x14ac:dyDescent="0.2">
      <c r="A95" s="182" t="s">
        <v>270</v>
      </c>
      <c r="B95" s="182" t="s">
        <v>271</v>
      </c>
      <c r="C95" s="183" t="s">
        <v>266</v>
      </c>
      <c r="D95" s="183" t="s">
        <v>267</v>
      </c>
      <c r="E95" s="183"/>
      <c r="F95" s="184" t="s">
        <v>51</v>
      </c>
      <c r="G95" s="184"/>
      <c r="H95" s="185">
        <v>133</v>
      </c>
      <c r="I95" s="186">
        <v>0</v>
      </c>
      <c r="J95" s="185"/>
      <c r="K95" s="177"/>
      <c r="L95" s="182" t="s">
        <v>334</v>
      </c>
      <c r="M95" s="183" t="s">
        <v>335</v>
      </c>
      <c r="N95" s="183" t="s">
        <v>284</v>
      </c>
      <c r="O95" s="183" t="s">
        <v>285</v>
      </c>
      <c r="P95" s="185"/>
      <c r="Q95" s="184" t="s">
        <v>48</v>
      </c>
      <c r="R95" s="185"/>
      <c r="S95" s="185">
        <v>33</v>
      </c>
      <c r="T95" s="186">
        <v>0</v>
      </c>
      <c r="U95" s="182"/>
      <c r="V95" s="177"/>
      <c r="W95" s="183" t="s">
        <v>388</v>
      </c>
      <c r="X95" s="183" t="s">
        <v>389</v>
      </c>
      <c r="Y95" s="183" t="s">
        <v>284</v>
      </c>
      <c r="Z95" s="184" t="s">
        <v>285</v>
      </c>
      <c r="AA95" s="185"/>
      <c r="AB95" s="184" t="s">
        <v>48</v>
      </c>
      <c r="AC95" s="185"/>
      <c r="AD95" s="185">
        <v>43</v>
      </c>
      <c r="AE95" s="186">
        <v>0</v>
      </c>
      <c r="AF95" s="182"/>
    </row>
    <row r="96" spans="1:32" s="154" customFormat="1" ht="14.45" customHeight="1" x14ac:dyDescent="0.2">
      <c r="A96" s="182" t="s">
        <v>270</v>
      </c>
      <c r="B96" s="182" t="s">
        <v>271</v>
      </c>
      <c r="C96" s="183" t="s">
        <v>266</v>
      </c>
      <c r="D96" s="183" t="s">
        <v>267</v>
      </c>
      <c r="E96" s="183"/>
      <c r="F96" s="184" t="s">
        <v>48</v>
      </c>
      <c r="G96" s="184"/>
      <c r="H96" s="185">
        <v>58</v>
      </c>
      <c r="I96" s="186">
        <v>0</v>
      </c>
      <c r="J96" s="185"/>
      <c r="K96" s="177"/>
      <c r="L96" s="182" t="s">
        <v>336</v>
      </c>
      <c r="M96" s="183" t="s">
        <v>337</v>
      </c>
      <c r="N96" s="183" t="s">
        <v>284</v>
      </c>
      <c r="O96" s="183" t="s">
        <v>285</v>
      </c>
      <c r="P96" s="185"/>
      <c r="Q96" s="184" t="s">
        <v>48</v>
      </c>
      <c r="R96" s="185"/>
      <c r="S96" s="185">
        <v>5</v>
      </c>
      <c r="T96" s="186">
        <v>0</v>
      </c>
      <c r="U96" s="182"/>
      <c r="V96" s="177"/>
      <c r="W96" s="183" t="s">
        <v>390</v>
      </c>
      <c r="X96" s="183" t="s">
        <v>391</v>
      </c>
      <c r="Y96" s="183" t="s">
        <v>284</v>
      </c>
      <c r="Z96" s="184" t="s">
        <v>285</v>
      </c>
      <c r="AA96" s="185"/>
      <c r="AB96" s="184" t="s">
        <v>48</v>
      </c>
      <c r="AC96" s="185"/>
      <c r="AD96" s="185">
        <v>12</v>
      </c>
      <c r="AE96" s="186">
        <v>0</v>
      </c>
      <c r="AF96" s="182"/>
    </row>
    <row r="97" spans="1:32" s="154" customFormat="1" ht="14.45" customHeight="1" x14ac:dyDescent="0.2">
      <c r="A97" s="182" t="s">
        <v>272</v>
      </c>
      <c r="B97" s="182" t="s">
        <v>273</v>
      </c>
      <c r="C97" s="183" t="s">
        <v>266</v>
      </c>
      <c r="D97" s="183" t="s">
        <v>267</v>
      </c>
      <c r="E97" s="183"/>
      <c r="F97" s="184" t="s">
        <v>51</v>
      </c>
      <c r="G97" s="184"/>
      <c r="H97" s="185">
        <v>9</v>
      </c>
      <c r="I97" s="186">
        <v>0</v>
      </c>
      <c r="J97" s="185"/>
      <c r="K97" s="177"/>
      <c r="L97" s="182" t="s">
        <v>338</v>
      </c>
      <c r="M97" s="183" t="s">
        <v>339</v>
      </c>
      <c r="N97" s="183" t="s">
        <v>284</v>
      </c>
      <c r="O97" s="183" t="s">
        <v>285</v>
      </c>
      <c r="P97" s="185"/>
      <c r="Q97" s="184" t="s">
        <v>48</v>
      </c>
      <c r="R97" s="185"/>
      <c r="S97" s="185">
        <v>20</v>
      </c>
      <c r="T97" s="186">
        <v>0</v>
      </c>
      <c r="U97" s="182"/>
      <c r="V97" s="177"/>
      <c r="W97" s="183" t="s">
        <v>392</v>
      </c>
      <c r="X97" s="183" t="s">
        <v>393</v>
      </c>
      <c r="Y97" s="183" t="s">
        <v>284</v>
      </c>
      <c r="Z97" s="184" t="s">
        <v>285</v>
      </c>
      <c r="AA97" s="185"/>
      <c r="AB97" s="184" t="s">
        <v>48</v>
      </c>
      <c r="AC97" s="185"/>
      <c r="AD97" s="185">
        <v>1</v>
      </c>
      <c r="AE97" s="186">
        <v>0</v>
      </c>
      <c r="AF97" s="182"/>
    </row>
    <row r="98" spans="1:32" s="154" customFormat="1" ht="14.45" customHeight="1" x14ac:dyDescent="0.2">
      <c r="A98" s="182" t="s">
        <v>274</v>
      </c>
      <c r="B98" s="182" t="s">
        <v>275</v>
      </c>
      <c r="C98" s="183" t="s">
        <v>266</v>
      </c>
      <c r="D98" s="183" t="s">
        <v>267</v>
      </c>
      <c r="E98" s="183"/>
      <c r="F98" s="184" t="s">
        <v>48</v>
      </c>
      <c r="G98" s="184"/>
      <c r="H98" s="185">
        <v>34</v>
      </c>
      <c r="I98" s="186">
        <v>0</v>
      </c>
      <c r="J98" s="185"/>
      <c r="K98" s="177"/>
      <c r="L98" s="182" t="s">
        <v>340</v>
      </c>
      <c r="M98" s="183" t="s">
        <v>341</v>
      </c>
      <c r="N98" s="183" t="s">
        <v>284</v>
      </c>
      <c r="O98" s="183" t="s">
        <v>285</v>
      </c>
      <c r="P98" s="185"/>
      <c r="Q98" s="184" t="s">
        <v>48</v>
      </c>
      <c r="R98" s="185"/>
      <c r="S98" s="185">
        <v>59</v>
      </c>
      <c r="T98" s="186">
        <v>0</v>
      </c>
      <c r="U98" s="182"/>
      <c r="V98" s="177"/>
      <c r="W98" s="183" t="s">
        <v>394</v>
      </c>
      <c r="X98" s="183" t="s">
        <v>395</v>
      </c>
      <c r="Y98" s="183" t="s">
        <v>284</v>
      </c>
      <c r="Z98" s="184" t="s">
        <v>285</v>
      </c>
      <c r="AA98" s="185"/>
      <c r="AB98" s="184" t="s">
        <v>48</v>
      </c>
      <c r="AC98" s="185"/>
      <c r="AD98" s="185">
        <v>20</v>
      </c>
      <c r="AE98" s="186">
        <v>0</v>
      </c>
      <c r="AF98" s="182"/>
    </row>
    <row r="99" spans="1:32" s="154" customFormat="1" ht="14.45" customHeight="1" x14ac:dyDescent="0.2">
      <c r="A99" s="182" t="s">
        <v>276</v>
      </c>
      <c r="B99" s="182" t="s">
        <v>277</v>
      </c>
      <c r="C99" s="183" t="s">
        <v>266</v>
      </c>
      <c r="D99" s="183" t="s">
        <v>267</v>
      </c>
      <c r="E99" s="183"/>
      <c r="F99" s="184" t="s">
        <v>51</v>
      </c>
      <c r="G99" s="184"/>
      <c r="H99" s="185">
        <v>18</v>
      </c>
      <c r="I99" s="186">
        <v>0</v>
      </c>
      <c r="J99" s="185"/>
      <c r="K99" s="177"/>
      <c r="L99" s="182" t="s">
        <v>342</v>
      </c>
      <c r="M99" s="183" t="s">
        <v>343</v>
      </c>
      <c r="N99" s="183" t="s">
        <v>284</v>
      </c>
      <c r="O99" s="183" t="s">
        <v>285</v>
      </c>
      <c r="P99" s="185"/>
      <c r="Q99" s="184" t="s">
        <v>51</v>
      </c>
      <c r="R99" s="185"/>
      <c r="S99" s="185">
        <v>11</v>
      </c>
      <c r="T99" s="186">
        <v>0</v>
      </c>
      <c r="U99" s="182"/>
      <c r="V99" s="177"/>
      <c r="W99" s="173" t="s">
        <v>396</v>
      </c>
      <c r="X99" s="183"/>
      <c r="Y99" s="183"/>
      <c r="Z99" s="184"/>
      <c r="AA99" s="185"/>
      <c r="AB99" s="184"/>
      <c r="AC99" s="185"/>
      <c r="AD99" s="185">
        <f>(SUM(H102:H116) + SUM(S83:S116) + SUM(AD83:AD98))</f>
        <v>1134</v>
      </c>
      <c r="AE99" s="186">
        <f>(SUM(I102:I116) + SUM(T83:T116) + SUM(AE83:AE98))</f>
        <v>0</v>
      </c>
      <c r="AF99" s="182">
        <f>(SUM(J102:J116) + SUM(U83:U116) + SUM(AF83:AF98))</f>
        <v>0</v>
      </c>
    </row>
    <row r="100" spans="1:32" s="154" customFormat="1" ht="14.45" customHeight="1" x14ac:dyDescent="0.25">
      <c r="A100" s="182" t="s">
        <v>278</v>
      </c>
      <c r="B100" s="182" t="s">
        <v>279</v>
      </c>
      <c r="C100" s="183" t="s">
        <v>266</v>
      </c>
      <c r="D100" s="183" t="s">
        <v>267</v>
      </c>
      <c r="E100" s="183"/>
      <c r="F100" s="184" t="s">
        <v>48</v>
      </c>
      <c r="G100" s="184"/>
      <c r="H100" s="185">
        <v>11</v>
      </c>
      <c r="I100" s="186">
        <v>0</v>
      </c>
      <c r="J100" s="185"/>
      <c r="K100" s="177"/>
      <c r="L100" s="182" t="s">
        <v>344</v>
      </c>
      <c r="M100" s="183" t="s">
        <v>345</v>
      </c>
      <c r="N100" s="183" t="s">
        <v>284</v>
      </c>
      <c r="O100" s="183" t="s">
        <v>285</v>
      </c>
      <c r="P100" s="185"/>
      <c r="Q100" s="184" t="s">
        <v>51</v>
      </c>
      <c r="R100" s="185"/>
      <c r="S100" s="185">
        <v>22</v>
      </c>
      <c r="T100" s="186">
        <v>0</v>
      </c>
      <c r="U100" s="182"/>
      <c r="V100" s="177"/>
      <c r="W100" s="207" t="s">
        <v>397</v>
      </c>
      <c r="X100" s="205"/>
      <c r="Y100" s="205"/>
      <c r="Z100" s="205"/>
      <c r="AA100" s="205"/>
      <c r="AB100" s="205"/>
      <c r="AC100" s="205"/>
      <c r="AD100" s="205"/>
      <c r="AE100" s="205"/>
      <c r="AF100" s="206"/>
    </row>
    <row r="101" spans="1:32" s="154" customFormat="1" ht="14.45" customHeight="1" x14ac:dyDescent="0.2">
      <c r="A101" s="172" t="s">
        <v>280</v>
      </c>
      <c r="B101" s="182"/>
      <c r="C101" s="183"/>
      <c r="D101" s="183"/>
      <c r="E101" s="183"/>
      <c r="F101" s="184"/>
      <c r="G101" s="184"/>
      <c r="H101" s="185">
        <f>(SUM(H91:H100))</f>
        <v>318</v>
      </c>
      <c r="I101" s="186">
        <f>(SUM(I91:I100))</f>
        <v>0</v>
      </c>
      <c r="J101" s="185">
        <f>(SUM(J91:J100))</f>
        <v>0</v>
      </c>
      <c r="K101" s="177"/>
      <c r="L101" s="182" t="s">
        <v>346</v>
      </c>
      <c r="M101" s="183" t="s">
        <v>347</v>
      </c>
      <c r="N101" s="183" t="s">
        <v>284</v>
      </c>
      <c r="O101" s="183" t="s">
        <v>285</v>
      </c>
      <c r="P101" s="185"/>
      <c r="Q101" s="184" t="s">
        <v>51</v>
      </c>
      <c r="R101" s="185"/>
      <c r="S101" s="185">
        <v>13</v>
      </c>
      <c r="T101" s="186">
        <v>0</v>
      </c>
      <c r="U101" s="182"/>
      <c r="V101" s="177"/>
      <c r="W101" s="183" t="s">
        <v>133</v>
      </c>
      <c r="X101" s="183" t="s">
        <v>134</v>
      </c>
      <c r="Y101" s="183" t="s">
        <v>398</v>
      </c>
      <c r="Z101" s="184" t="s">
        <v>399</v>
      </c>
      <c r="AA101" s="185"/>
      <c r="AB101" s="184" t="s">
        <v>51</v>
      </c>
      <c r="AC101" s="185"/>
      <c r="AD101" s="185">
        <v>8</v>
      </c>
      <c r="AE101" s="186">
        <v>0</v>
      </c>
      <c r="AF101" s="182"/>
    </row>
    <row r="102" spans="1:32" s="154" customFormat="1" ht="14.45" customHeight="1" x14ac:dyDescent="0.25">
      <c r="A102" s="204" t="s">
        <v>281</v>
      </c>
      <c r="B102" s="205"/>
      <c r="C102" s="205"/>
      <c r="D102" s="205"/>
      <c r="E102" s="205"/>
      <c r="F102" s="205"/>
      <c r="G102" s="205"/>
      <c r="H102" s="205"/>
      <c r="I102" s="205"/>
      <c r="J102" s="206"/>
      <c r="K102" s="177"/>
      <c r="L102" s="182" t="s">
        <v>348</v>
      </c>
      <c r="M102" s="183" t="s">
        <v>349</v>
      </c>
      <c r="N102" s="183" t="s">
        <v>284</v>
      </c>
      <c r="O102" s="183" t="s">
        <v>285</v>
      </c>
      <c r="P102" s="185"/>
      <c r="Q102" s="184" t="s">
        <v>51</v>
      </c>
      <c r="R102" s="185"/>
      <c r="S102" s="185">
        <v>1</v>
      </c>
      <c r="T102" s="186">
        <v>0</v>
      </c>
      <c r="U102" s="182"/>
      <c r="V102" s="177"/>
      <c r="W102" s="183" t="s">
        <v>137</v>
      </c>
      <c r="X102" s="183" t="s">
        <v>138</v>
      </c>
      <c r="Y102" s="183" t="s">
        <v>398</v>
      </c>
      <c r="Z102" s="184" t="s">
        <v>399</v>
      </c>
      <c r="AA102" s="185"/>
      <c r="AB102" s="184" t="s">
        <v>51</v>
      </c>
      <c r="AC102" s="185"/>
      <c r="AD102" s="185">
        <v>1</v>
      </c>
      <c r="AE102" s="186">
        <v>0</v>
      </c>
      <c r="AF102" s="182"/>
    </row>
    <row r="103" spans="1:32" s="154" customFormat="1" ht="14.45" customHeight="1" x14ac:dyDescent="0.2">
      <c r="A103" s="182" t="s">
        <v>282</v>
      </c>
      <c r="B103" s="182" t="s">
        <v>283</v>
      </c>
      <c r="C103" s="183" t="s">
        <v>284</v>
      </c>
      <c r="D103" s="183" t="s">
        <v>285</v>
      </c>
      <c r="E103" s="183"/>
      <c r="F103" s="184" t="s">
        <v>51</v>
      </c>
      <c r="G103" s="184"/>
      <c r="H103" s="185">
        <v>27</v>
      </c>
      <c r="I103" s="186">
        <v>0</v>
      </c>
      <c r="J103" s="185"/>
      <c r="K103" s="177"/>
      <c r="L103" s="182" t="s">
        <v>350</v>
      </c>
      <c r="M103" s="183" t="s">
        <v>351</v>
      </c>
      <c r="N103" s="183" t="s">
        <v>284</v>
      </c>
      <c r="O103" s="183" t="s">
        <v>285</v>
      </c>
      <c r="P103" s="185"/>
      <c r="Q103" s="184" t="s">
        <v>48</v>
      </c>
      <c r="R103" s="185"/>
      <c r="S103" s="185">
        <v>67</v>
      </c>
      <c r="T103" s="186">
        <v>0</v>
      </c>
      <c r="U103" s="182"/>
      <c r="V103" s="177"/>
      <c r="W103" s="183" t="s">
        <v>400</v>
      </c>
      <c r="X103" s="183" t="s">
        <v>401</v>
      </c>
      <c r="Y103" s="183" t="s">
        <v>398</v>
      </c>
      <c r="Z103" s="184" t="s">
        <v>399</v>
      </c>
      <c r="AA103" s="185"/>
      <c r="AB103" s="184" t="s">
        <v>51</v>
      </c>
      <c r="AC103" s="185"/>
      <c r="AD103" s="185">
        <v>4</v>
      </c>
      <c r="AE103" s="186">
        <v>0</v>
      </c>
      <c r="AF103" s="182"/>
    </row>
    <row r="104" spans="1:32" s="154" customFormat="1" ht="14.45" customHeight="1" x14ac:dyDescent="0.2">
      <c r="A104" s="182" t="s">
        <v>286</v>
      </c>
      <c r="B104" s="182" t="s">
        <v>287</v>
      </c>
      <c r="C104" s="183" t="s">
        <v>284</v>
      </c>
      <c r="D104" s="183" t="s">
        <v>285</v>
      </c>
      <c r="E104" s="183"/>
      <c r="F104" s="184" t="s">
        <v>48</v>
      </c>
      <c r="G104" s="184"/>
      <c r="H104" s="185">
        <v>15</v>
      </c>
      <c r="I104" s="186">
        <v>0</v>
      </c>
      <c r="J104" s="185"/>
      <c r="K104" s="177"/>
      <c r="L104" s="182" t="s">
        <v>352</v>
      </c>
      <c r="M104" s="183" t="s">
        <v>353</v>
      </c>
      <c r="N104" s="183" t="s">
        <v>284</v>
      </c>
      <c r="O104" s="183" t="s">
        <v>285</v>
      </c>
      <c r="P104" s="185"/>
      <c r="Q104" s="184" t="s">
        <v>51</v>
      </c>
      <c r="R104" s="185"/>
      <c r="S104" s="185">
        <v>12</v>
      </c>
      <c r="T104" s="186">
        <v>0</v>
      </c>
      <c r="U104" s="182"/>
      <c r="V104" s="177"/>
      <c r="W104" s="183" t="s">
        <v>402</v>
      </c>
      <c r="X104" s="183" t="s">
        <v>403</v>
      </c>
      <c r="Y104" s="183" t="s">
        <v>398</v>
      </c>
      <c r="Z104" s="184" t="s">
        <v>399</v>
      </c>
      <c r="AA104" s="185"/>
      <c r="AB104" s="184" t="s">
        <v>48</v>
      </c>
      <c r="AC104" s="185"/>
      <c r="AD104" s="185">
        <v>1</v>
      </c>
      <c r="AE104" s="186">
        <v>0</v>
      </c>
      <c r="AF104" s="182"/>
    </row>
    <row r="105" spans="1:32" s="154" customFormat="1" ht="14.45" customHeight="1" x14ac:dyDescent="0.2">
      <c r="A105" s="182" t="s">
        <v>288</v>
      </c>
      <c r="B105" s="182" t="s">
        <v>289</v>
      </c>
      <c r="C105" s="183" t="s">
        <v>284</v>
      </c>
      <c r="D105" s="183" t="s">
        <v>285</v>
      </c>
      <c r="E105" s="183"/>
      <c r="F105" s="184" t="s">
        <v>48</v>
      </c>
      <c r="G105" s="184"/>
      <c r="H105" s="185">
        <v>2</v>
      </c>
      <c r="I105" s="186">
        <v>0</v>
      </c>
      <c r="J105" s="185"/>
      <c r="K105" s="177"/>
      <c r="L105" s="182" t="s">
        <v>354</v>
      </c>
      <c r="M105" s="183" t="s">
        <v>355</v>
      </c>
      <c r="N105" s="183" t="s">
        <v>284</v>
      </c>
      <c r="O105" s="183" t="s">
        <v>285</v>
      </c>
      <c r="P105" s="185"/>
      <c r="Q105" s="184" t="s">
        <v>48</v>
      </c>
      <c r="R105" s="185"/>
      <c r="S105" s="185">
        <v>8</v>
      </c>
      <c r="T105" s="186">
        <v>0</v>
      </c>
      <c r="U105" s="182"/>
      <c r="V105" s="177"/>
      <c r="W105" s="183" t="s">
        <v>404</v>
      </c>
      <c r="X105" s="183" t="s">
        <v>405</v>
      </c>
      <c r="Y105" s="183" t="s">
        <v>398</v>
      </c>
      <c r="Z105" s="184" t="s">
        <v>399</v>
      </c>
      <c r="AA105" s="185"/>
      <c r="AB105" s="184" t="s">
        <v>48</v>
      </c>
      <c r="AC105" s="185"/>
      <c r="AD105" s="185">
        <v>5</v>
      </c>
      <c r="AE105" s="186">
        <v>0</v>
      </c>
      <c r="AF105" s="182"/>
    </row>
    <row r="106" spans="1:32" s="154" customFormat="1" ht="14.45" customHeight="1" x14ac:dyDescent="0.2">
      <c r="A106" s="182" t="s">
        <v>290</v>
      </c>
      <c r="B106" s="182" t="s">
        <v>291</v>
      </c>
      <c r="C106" s="183" t="s">
        <v>284</v>
      </c>
      <c r="D106" s="183" t="s">
        <v>285</v>
      </c>
      <c r="E106" s="183"/>
      <c r="F106" s="184" t="s">
        <v>48</v>
      </c>
      <c r="G106" s="184"/>
      <c r="H106" s="185">
        <v>6</v>
      </c>
      <c r="I106" s="186">
        <v>0</v>
      </c>
      <c r="J106" s="185"/>
      <c r="K106" s="177"/>
      <c r="L106" s="182" t="s">
        <v>356</v>
      </c>
      <c r="M106" s="183" t="s">
        <v>357</v>
      </c>
      <c r="N106" s="183" t="s">
        <v>284</v>
      </c>
      <c r="O106" s="183" t="s">
        <v>285</v>
      </c>
      <c r="P106" s="185"/>
      <c r="Q106" s="184" t="s">
        <v>48</v>
      </c>
      <c r="R106" s="185"/>
      <c r="S106" s="185">
        <v>10</v>
      </c>
      <c r="T106" s="186">
        <v>0</v>
      </c>
      <c r="U106" s="182"/>
      <c r="V106" s="177"/>
      <c r="W106" s="183" t="s">
        <v>406</v>
      </c>
      <c r="X106" s="183" t="s">
        <v>407</v>
      </c>
      <c r="Y106" s="183" t="s">
        <v>398</v>
      </c>
      <c r="Z106" s="184" t="s">
        <v>399</v>
      </c>
      <c r="AA106" s="185"/>
      <c r="AB106" s="184" t="s">
        <v>51</v>
      </c>
      <c r="AC106" s="185"/>
      <c r="AD106" s="185">
        <v>1</v>
      </c>
      <c r="AE106" s="186">
        <v>0</v>
      </c>
      <c r="AF106" s="182"/>
    </row>
    <row r="107" spans="1:32" s="154" customFormat="1" ht="14.45" customHeight="1" x14ac:dyDescent="0.2">
      <c r="A107" s="182" t="s">
        <v>292</v>
      </c>
      <c r="B107" s="182" t="s">
        <v>293</v>
      </c>
      <c r="C107" s="183" t="s">
        <v>284</v>
      </c>
      <c r="D107" s="183" t="s">
        <v>285</v>
      </c>
      <c r="E107" s="183"/>
      <c r="F107" s="184" t="s">
        <v>48</v>
      </c>
      <c r="G107" s="184"/>
      <c r="H107" s="185">
        <v>17</v>
      </c>
      <c r="I107" s="186">
        <v>0</v>
      </c>
      <c r="J107" s="185"/>
      <c r="K107" s="177"/>
      <c r="L107" s="182" t="s">
        <v>358</v>
      </c>
      <c r="M107" s="183" t="s">
        <v>359</v>
      </c>
      <c r="N107" s="183" t="s">
        <v>284</v>
      </c>
      <c r="O107" s="183" t="s">
        <v>285</v>
      </c>
      <c r="P107" s="185"/>
      <c r="Q107" s="184" t="s">
        <v>51</v>
      </c>
      <c r="R107" s="185"/>
      <c r="S107" s="185">
        <v>15</v>
      </c>
      <c r="T107" s="186">
        <v>0</v>
      </c>
      <c r="U107" s="182"/>
      <c r="V107" s="177"/>
      <c r="W107" s="183" t="s">
        <v>408</v>
      </c>
      <c r="X107" s="183" t="s">
        <v>409</v>
      </c>
      <c r="Y107" s="183" t="s">
        <v>398</v>
      </c>
      <c r="Z107" s="184" t="s">
        <v>399</v>
      </c>
      <c r="AA107" s="185"/>
      <c r="AB107" s="184" t="s">
        <v>48</v>
      </c>
      <c r="AC107" s="185"/>
      <c r="AD107" s="185">
        <v>1</v>
      </c>
      <c r="AE107" s="186">
        <v>0</v>
      </c>
      <c r="AF107" s="182"/>
    </row>
    <row r="108" spans="1:32" s="154" customFormat="1" ht="14.45" customHeight="1" x14ac:dyDescent="0.2">
      <c r="A108" s="182" t="s">
        <v>294</v>
      </c>
      <c r="B108" s="182" t="s">
        <v>295</v>
      </c>
      <c r="C108" s="183" t="s">
        <v>284</v>
      </c>
      <c r="D108" s="183" t="s">
        <v>285</v>
      </c>
      <c r="E108" s="183"/>
      <c r="F108" s="184" t="s">
        <v>48</v>
      </c>
      <c r="G108" s="184"/>
      <c r="H108" s="185">
        <v>39</v>
      </c>
      <c r="I108" s="186">
        <v>0</v>
      </c>
      <c r="J108" s="185"/>
      <c r="K108" s="177"/>
      <c r="L108" s="182" t="s">
        <v>360</v>
      </c>
      <c r="M108" s="183" t="s">
        <v>361</v>
      </c>
      <c r="N108" s="183" t="s">
        <v>284</v>
      </c>
      <c r="O108" s="183" t="s">
        <v>285</v>
      </c>
      <c r="P108" s="185"/>
      <c r="Q108" s="184" t="s">
        <v>51</v>
      </c>
      <c r="R108" s="185"/>
      <c r="S108" s="185">
        <v>10</v>
      </c>
      <c r="T108" s="186">
        <v>0</v>
      </c>
      <c r="U108" s="182"/>
      <c r="V108" s="177"/>
      <c r="W108" s="183" t="s">
        <v>410</v>
      </c>
      <c r="X108" s="183" t="s">
        <v>411</v>
      </c>
      <c r="Y108" s="183" t="s">
        <v>398</v>
      </c>
      <c r="Z108" s="184" t="s">
        <v>399</v>
      </c>
      <c r="AA108" s="185"/>
      <c r="AB108" s="184" t="s">
        <v>48</v>
      </c>
      <c r="AC108" s="185"/>
      <c r="AD108" s="185">
        <v>56</v>
      </c>
      <c r="AE108" s="186">
        <v>0</v>
      </c>
      <c r="AF108" s="182"/>
    </row>
    <row r="109" spans="1:32" s="154" customFormat="1" ht="14.45" customHeight="1" x14ac:dyDescent="0.2">
      <c r="A109" s="182" t="s">
        <v>296</v>
      </c>
      <c r="B109" s="182" t="s">
        <v>297</v>
      </c>
      <c r="C109" s="183" t="s">
        <v>284</v>
      </c>
      <c r="D109" s="183" t="s">
        <v>285</v>
      </c>
      <c r="E109" s="183"/>
      <c r="F109" s="184" t="s">
        <v>48</v>
      </c>
      <c r="G109" s="184"/>
      <c r="H109" s="185">
        <v>15</v>
      </c>
      <c r="I109" s="186">
        <v>0</v>
      </c>
      <c r="J109" s="185"/>
      <c r="K109" s="177"/>
      <c r="L109" s="182" t="s">
        <v>360</v>
      </c>
      <c r="M109" s="183" t="s">
        <v>361</v>
      </c>
      <c r="N109" s="183" t="s">
        <v>284</v>
      </c>
      <c r="O109" s="183" t="s">
        <v>285</v>
      </c>
      <c r="P109" s="185"/>
      <c r="Q109" s="184" t="s">
        <v>48</v>
      </c>
      <c r="R109" s="185"/>
      <c r="S109" s="185">
        <v>9</v>
      </c>
      <c r="T109" s="186">
        <v>0</v>
      </c>
      <c r="U109" s="182"/>
      <c r="V109" s="177"/>
      <c r="W109" s="183" t="s">
        <v>412</v>
      </c>
      <c r="X109" s="183" t="s">
        <v>413</v>
      </c>
      <c r="Y109" s="183" t="s">
        <v>398</v>
      </c>
      <c r="Z109" s="184" t="s">
        <v>399</v>
      </c>
      <c r="AA109" s="185"/>
      <c r="AB109" s="184" t="s">
        <v>48</v>
      </c>
      <c r="AC109" s="185"/>
      <c r="AD109" s="185">
        <v>47</v>
      </c>
      <c r="AE109" s="186">
        <v>0</v>
      </c>
      <c r="AF109" s="182"/>
    </row>
    <row r="110" spans="1:32" s="154" customFormat="1" ht="14.45" customHeight="1" x14ac:dyDescent="0.2">
      <c r="A110" s="182" t="s">
        <v>298</v>
      </c>
      <c r="B110" s="182" t="s">
        <v>299</v>
      </c>
      <c r="C110" s="183" t="s">
        <v>284</v>
      </c>
      <c r="D110" s="183" t="s">
        <v>285</v>
      </c>
      <c r="E110" s="183"/>
      <c r="F110" s="184" t="s">
        <v>48</v>
      </c>
      <c r="G110" s="184"/>
      <c r="H110" s="185">
        <v>4</v>
      </c>
      <c r="I110" s="186">
        <v>0</v>
      </c>
      <c r="J110" s="185"/>
      <c r="K110" s="177"/>
      <c r="L110" s="182" t="s">
        <v>362</v>
      </c>
      <c r="M110" s="183" t="s">
        <v>363</v>
      </c>
      <c r="N110" s="183" t="s">
        <v>284</v>
      </c>
      <c r="O110" s="183" t="s">
        <v>285</v>
      </c>
      <c r="P110" s="185"/>
      <c r="Q110" s="184" t="s">
        <v>51</v>
      </c>
      <c r="R110" s="185"/>
      <c r="S110" s="185">
        <v>15</v>
      </c>
      <c r="T110" s="186">
        <v>0</v>
      </c>
      <c r="U110" s="182"/>
      <c r="V110" s="177"/>
      <c r="W110" s="183" t="s">
        <v>414</v>
      </c>
      <c r="X110" s="183" t="s">
        <v>415</v>
      </c>
      <c r="Y110" s="183" t="s">
        <v>398</v>
      </c>
      <c r="Z110" s="184" t="s">
        <v>399</v>
      </c>
      <c r="AA110" s="185"/>
      <c r="AB110" s="184" t="s">
        <v>48</v>
      </c>
      <c r="AC110" s="185"/>
      <c r="AD110" s="185">
        <v>4</v>
      </c>
      <c r="AE110" s="186">
        <v>0</v>
      </c>
      <c r="AF110" s="182"/>
    </row>
    <row r="111" spans="1:32" s="154" customFormat="1" ht="14.45" customHeight="1" x14ac:dyDescent="0.2">
      <c r="A111" s="182" t="s">
        <v>300</v>
      </c>
      <c r="B111" s="182" t="s">
        <v>301</v>
      </c>
      <c r="C111" s="183" t="s">
        <v>284</v>
      </c>
      <c r="D111" s="183" t="s">
        <v>285</v>
      </c>
      <c r="E111" s="183"/>
      <c r="F111" s="184" t="s">
        <v>125</v>
      </c>
      <c r="G111" s="184"/>
      <c r="H111" s="185">
        <v>8</v>
      </c>
      <c r="I111" s="186">
        <v>0</v>
      </c>
      <c r="J111" s="185"/>
      <c r="K111" s="177"/>
      <c r="L111" s="182" t="s">
        <v>364</v>
      </c>
      <c r="M111" s="183" t="s">
        <v>365</v>
      </c>
      <c r="N111" s="183" t="s">
        <v>284</v>
      </c>
      <c r="O111" s="183" t="s">
        <v>285</v>
      </c>
      <c r="P111" s="185"/>
      <c r="Q111" s="184" t="s">
        <v>51</v>
      </c>
      <c r="R111" s="185"/>
      <c r="S111" s="185">
        <v>3</v>
      </c>
      <c r="T111" s="186">
        <v>0</v>
      </c>
      <c r="U111" s="182"/>
      <c r="V111" s="177"/>
      <c r="W111" s="183" t="s">
        <v>416</v>
      </c>
      <c r="X111" s="183" t="s">
        <v>417</v>
      </c>
      <c r="Y111" s="183" t="s">
        <v>398</v>
      </c>
      <c r="Z111" s="184" t="s">
        <v>399</v>
      </c>
      <c r="AA111" s="185"/>
      <c r="AB111" s="184" t="s">
        <v>125</v>
      </c>
      <c r="AC111" s="185"/>
      <c r="AD111" s="185">
        <v>1</v>
      </c>
      <c r="AE111" s="186">
        <v>0</v>
      </c>
      <c r="AF111" s="182"/>
    </row>
    <row r="112" spans="1:32" s="154" customFormat="1" ht="14.45" customHeight="1" x14ac:dyDescent="0.2">
      <c r="A112" s="182" t="s">
        <v>302</v>
      </c>
      <c r="B112" s="182" t="s">
        <v>303</v>
      </c>
      <c r="C112" s="183" t="s">
        <v>284</v>
      </c>
      <c r="D112" s="183" t="s">
        <v>285</v>
      </c>
      <c r="E112" s="183"/>
      <c r="F112" s="184" t="s">
        <v>125</v>
      </c>
      <c r="G112" s="184"/>
      <c r="H112" s="185">
        <v>14</v>
      </c>
      <c r="I112" s="186">
        <v>0</v>
      </c>
      <c r="J112" s="185"/>
      <c r="K112" s="177"/>
      <c r="L112" s="182" t="s">
        <v>366</v>
      </c>
      <c r="M112" s="183" t="s">
        <v>367</v>
      </c>
      <c r="N112" s="183" t="s">
        <v>284</v>
      </c>
      <c r="O112" s="183" t="s">
        <v>285</v>
      </c>
      <c r="P112" s="185"/>
      <c r="Q112" s="184" t="s">
        <v>48</v>
      </c>
      <c r="R112" s="185"/>
      <c r="S112" s="185">
        <v>4</v>
      </c>
      <c r="T112" s="186">
        <v>0</v>
      </c>
      <c r="U112" s="182"/>
      <c r="V112" s="177"/>
      <c r="W112" s="183" t="s">
        <v>418</v>
      </c>
      <c r="X112" s="183" t="s">
        <v>419</v>
      </c>
      <c r="Y112" s="183" t="s">
        <v>398</v>
      </c>
      <c r="Z112" s="184" t="s">
        <v>399</v>
      </c>
      <c r="AA112" s="185"/>
      <c r="AB112" s="184" t="s">
        <v>51</v>
      </c>
      <c r="AC112" s="185"/>
      <c r="AD112" s="185">
        <v>29</v>
      </c>
      <c r="AE112" s="186">
        <v>0</v>
      </c>
      <c r="AF112" s="182"/>
    </row>
    <row r="113" spans="1:32" s="154" customFormat="1" ht="14.45" customHeight="1" x14ac:dyDescent="0.2">
      <c r="A113" s="182" t="s">
        <v>302</v>
      </c>
      <c r="B113" s="182" t="s">
        <v>303</v>
      </c>
      <c r="C113" s="183" t="s">
        <v>284</v>
      </c>
      <c r="D113" s="183" t="s">
        <v>285</v>
      </c>
      <c r="E113" s="183"/>
      <c r="F113" s="184" t="s">
        <v>51</v>
      </c>
      <c r="G113" s="184"/>
      <c r="H113" s="185">
        <v>2</v>
      </c>
      <c r="I113" s="186">
        <v>0</v>
      </c>
      <c r="J113" s="185"/>
      <c r="K113" s="177"/>
      <c r="L113" s="182" t="s">
        <v>368</v>
      </c>
      <c r="M113" s="183" t="s">
        <v>369</v>
      </c>
      <c r="N113" s="183" t="s">
        <v>284</v>
      </c>
      <c r="O113" s="183" t="s">
        <v>285</v>
      </c>
      <c r="P113" s="185"/>
      <c r="Q113" s="184" t="s">
        <v>48</v>
      </c>
      <c r="R113" s="185"/>
      <c r="S113" s="185">
        <v>23</v>
      </c>
      <c r="T113" s="186">
        <v>0</v>
      </c>
      <c r="U113" s="182"/>
      <c r="V113" s="177"/>
      <c r="W113" s="183" t="s">
        <v>145</v>
      </c>
      <c r="X113" s="183" t="s">
        <v>146</v>
      </c>
      <c r="Y113" s="183" t="s">
        <v>398</v>
      </c>
      <c r="Z113" s="184" t="s">
        <v>399</v>
      </c>
      <c r="AA113" s="185"/>
      <c r="AB113" s="184" t="s">
        <v>51</v>
      </c>
      <c r="AC113" s="185"/>
      <c r="AD113" s="185">
        <v>55</v>
      </c>
      <c r="AE113" s="186">
        <v>0</v>
      </c>
      <c r="AF113" s="182"/>
    </row>
    <row r="114" spans="1:32" s="154" customFormat="1" ht="14.45" customHeight="1" x14ac:dyDescent="0.2">
      <c r="A114" s="182" t="s">
        <v>304</v>
      </c>
      <c r="B114" s="182" t="s">
        <v>305</v>
      </c>
      <c r="C114" s="183" t="s">
        <v>284</v>
      </c>
      <c r="D114" s="183" t="s">
        <v>285</v>
      </c>
      <c r="E114" s="183"/>
      <c r="F114" s="184" t="s">
        <v>125</v>
      </c>
      <c r="G114" s="184"/>
      <c r="H114" s="185">
        <v>6</v>
      </c>
      <c r="I114" s="186">
        <v>0</v>
      </c>
      <c r="J114" s="185"/>
      <c r="K114" s="177"/>
      <c r="L114" s="182" t="s">
        <v>44</v>
      </c>
      <c r="M114" s="183" t="s">
        <v>45</v>
      </c>
      <c r="N114" s="183" t="s">
        <v>284</v>
      </c>
      <c r="O114" s="183" t="s">
        <v>285</v>
      </c>
      <c r="P114" s="185"/>
      <c r="Q114" s="184" t="s">
        <v>48</v>
      </c>
      <c r="R114" s="185"/>
      <c r="S114" s="185">
        <v>54</v>
      </c>
      <c r="T114" s="186">
        <v>0</v>
      </c>
      <c r="U114" s="182"/>
      <c r="V114" s="177"/>
      <c r="W114" s="183" t="s">
        <v>420</v>
      </c>
      <c r="X114" s="183" t="s">
        <v>421</v>
      </c>
      <c r="Y114" s="183" t="s">
        <v>398</v>
      </c>
      <c r="Z114" s="184" t="s">
        <v>399</v>
      </c>
      <c r="AA114" s="185"/>
      <c r="AB114" s="184" t="s">
        <v>125</v>
      </c>
      <c r="AC114" s="185"/>
      <c r="AD114" s="185">
        <v>14</v>
      </c>
      <c r="AE114" s="186">
        <v>0</v>
      </c>
      <c r="AF114" s="182"/>
    </row>
    <row r="115" spans="1:32" s="154" customFormat="1" ht="14.45" customHeight="1" x14ac:dyDescent="0.2">
      <c r="A115" s="182" t="s">
        <v>306</v>
      </c>
      <c r="B115" s="182" t="s">
        <v>307</v>
      </c>
      <c r="C115" s="183" t="s">
        <v>284</v>
      </c>
      <c r="D115" s="183" t="s">
        <v>285</v>
      </c>
      <c r="E115" s="183"/>
      <c r="F115" s="184" t="s">
        <v>125</v>
      </c>
      <c r="G115" s="184"/>
      <c r="H115" s="185">
        <v>3</v>
      </c>
      <c r="I115" s="186">
        <v>0</v>
      </c>
      <c r="J115" s="185"/>
      <c r="K115" s="177"/>
      <c r="L115" s="182" t="s">
        <v>370</v>
      </c>
      <c r="M115" s="183" t="s">
        <v>371</v>
      </c>
      <c r="N115" s="183" t="s">
        <v>284</v>
      </c>
      <c r="O115" s="183" t="s">
        <v>285</v>
      </c>
      <c r="P115" s="185"/>
      <c r="Q115" s="184" t="s">
        <v>48</v>
      </c>
      <c r="R115" s="185"/>
      <c r="S115" s="185">
        <v>8</v>
      </c>
      <c r="T115" s="186">
        <v>0</v>
      </c>
      <c r="U115" s="182"/>
      <c r="V115" s="177"/>
      <c r="W115" s="183" t="s">
        <v>422</v>
      </c>
      <c r="X115" s="183" t="s">
        <v>423</v>
      </c>
      <c r="Y115" s="183" t="s">
        <v>398</v>
      </c>
      <c r="Z115" s="184" t="s">
        <v>399</v>
      </c>
      <c r="AA115" s="185"/>
      <c r="AB115" s="184" t="s">
        <v>51</v>
      </c>
      <c r="AC115" s="185"/>
      <c r="AD115" s="185">
        <v>3</v>
      </c>
      <c r="AE115" s="186">
        <v>0</v>
      </c>
      <c r="AF115" s="182"/>
    </row>
    <row r="116" spans="1:32" s="154" customFormat="1" ht="14.45" customHeight="1" x14ac:dyDescent="0.2">
      <c r="A116" s="182" t="s">
        <v>308</v>
      </c>
      <c r="B116" s="182" t="s">
        <v>309</v>
      </c>
      <c r="C116" s="183" t="s">
        <v>284</v>
      </c>
      <c r="D116" s="183" t="s">
        <v>285</v>
      </c>
      <c r="E116" s="183"/>
      <c r="F116" s="184" t="s">
        <v>48</v>
      </c>
      <c r="G116" s="184"/>
      <c r="H116" s="185">
        <v>19</v>
      </c>
      <c r="I116" s="186">
        <v>0</v>
      </c>
      <c r="J116" s="185"/>
      <c r="K116" s="177"/>
      <c r="L116" s="182" t="s">
        <v>372</v>
      </c>
      <c r="M116" s="183" t="s">
        <v>373</v>
      </c>
      <c r="N116" s="183" t="s">
        <v>284</v>
      </c>
      <c r="O116" s="183" t="s">
        <v>285</v>
      </c>
      <c r="P116" s="185"/>
      <c r="Q116" s="184" t="s">
        <v>48</v>
      </c>
      <c r="R116" s="185"/>
      <c r="S116" s="185">
        <v>29</v>
      </c>
      <c r="T116" s="186">
        <v>0</v>
      </c>
      <c r="U116" s="182"/>
      <c r="V116" s="177"/>
      <c r="W116" s="183" t="s">
        <v>424</v>
      </c>
      <c r="X116" s="183" t="s">
        <v>425</v>
      </c>
      <c r="Y116" s="183" t="s">
        <v>398</v>
      </c>
      <c r="Z116" s="184" t="s">
        <v>399</v>
      </c>
      <c r="AA116" s="185"/>
      <c r="AB116" s="184" t="s">
        <v>48</v>
      </c>
      <c r="AC116" s="185"/>
      <c r="AD116" s="185">
        <v>10</v>
      </c>
      <c r="AE116" s="186">
        <v>0</v>
      </c>
      <c r="AF116" s="182"/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13" t="s">
        <v>249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</row>
    <row r="119" spans="1:32" s="154" customFormat="1" ht="24.95" customHeight="1" x14ac:dyDescent="0.25">
      <c r="A119" s="211" t="s">
        <v>42</v>
      </c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">
      <c r="A123" s="182" t="s">
        <v>427</v>
      </c>
      <c r="B123" s="182" t="s">
        <v>428</v>
      </c>
      <c r="C123" s="183" t="s">
        <v>398</v>
      </c>
      <c r="D123" s="183" t="s">
        <v>399</v>
      </c>
      <c r="E123" s="183"/>
      <c r="F123" s="184" t="s">
        <v>48</v>
      </c>
      <c r="G123" s="184"/>
      <c r="H123" s="185">
        <v>11</v>
      </c>
      <c r="I123" s="186">
        <v>0</v>
      </c>
      <c r="J123" s="185"/>
      <c r="K123" s="177"/>
      <c r="L123" s="182" t="s">
        <v>481</v>
      </c>
      <c r="M123" s="183" t="s">
        <v>482</v>
      </c>
      <c r="N123" s="183" t="s">
        <v>398</v>
      </c>
      <c r="O123" s="183" t="s">
        <v>399</v>
      </c>
      <c r="P123" s="185"/>
      <c r="Q123" s="184" t="s">
        <v>51</v>
      </c>
      <c r="R123" s="185"/>
      <c r="S123" s="185">
        <v>9</v>
      </c>
      <c r="T123" s="186">
        <v>0</v>
      </c>
      <c r="U123" s="182"/>
      <c r="V123" s="177"/>
      <c r="W123" s="183" t="s">
        <v>537</v>
      </c>
      <c r="X123" s="183" t="s">
        <v>538</v>
      </c>
      <c r="Y123" s="183" t="s">
        <v>499</v>
      </c>
      <c r="Z123" s="184" t="s">
        <v>500</v>
      </c>
      <c r="AA123" s="185"/>
      <c r="AB123" s="184" t="s">
        <v>48</v>
      </c>
      <c r="AC123" s="185"/>
      <c r="AD123" s="185">
        <v>8</v>
      </c>
      <c r="AE123" s="186">
        <v>0</v>
      </c>
      <c r="AF123" s="182"/>
    </row>
    <row r="124" spans="1:32" s="154" customFormat="1" ht="14.45" customHeight="1" x14ac:dyDescent="0.2">
      <c r="A124" s="182" t="s">
        <v>149</v>
      </c>
      <c r="B124" s="182" t="s">
        <v>150</v>
      </c>
      <c r="C124" s="183" t="s">
        <v>398</v>
      </c>
      <c r="D124" s="183" t="s">
        <v>399</v>
      </c>
      <c r="E124" s="183"/>
      <c r="F124" s="184" t="s">
        <v>48</v>
      </c>
      <c r="G124" s="184"/>
      <c r="H124" s="185">
        <v>56</v>
      </c>
      <c r="I124" s="186">
        <v>0</v>
      </c>
      <c r="J124" s="185"/>
      <c r="K124" s="177"/>
      <c r="L124" s="182" t="s">
        <v>483</v>
      </c>
      <c r="M124" s="183" t="s">
        <v>484</v>
      </c>
      <c r="N124" s="183" t="s">
        <v>398</v>
      </c>
      <c r="O124" s="183" t="s">
        <v>399</v>
      </c>
      <c r="P124" s="185"/>
      <c r="Q124" s="184" t="s">
        <v>48</v>
      </c>
      <c r="R124" s="185"/>
      <c r="S124" s="185">
        <v>9</v>
      </c>
      <c r="T124" s="186">
        <v>0</v>
      </c>
      <c r="U124" s="182"/>
      <c r="V124" s="177"/>
      <c r="W124" s="183" t="s">
        <v>539</v>
      </c>
      <c r="X124" s="183" t="s">
        <v>540</v>
      </c>
      <c r="Y124" s="183" t="s">
        <v>499</v>
      </c>
      <c r="Z124" s="184" t="s">
        <v>500</v>
      </c>
      <c r="AA124" s="185"/>
      <c r="AB124" s="184" t="s">
        <v>48</v>
      </c>
      <c r="AC124" s="185"/>
      <c r="AD124" s="185">
        <v>4</v>
      </c>
      <c r="AE124" s="186">
        <v>0</v>
      </c>
      <c r="AF124" s="182"/>
    </row>
    <row r="125" spans="1:32" s="154" customFormat="1" ht="14.45" customHeight="1" x14ac:dyDescent="0.2">
      <c r="A125" s="182" t="s">
        <v>429</v>
      </c>
      <c r="B125" s="182" t="s">
        <v>430</v>
      </c>
      <c r="C125" s="183" t="s">
        <v>398</v>
      </c>
      <c r="D125" s="183" t="s">
        <v>399</v>
      </c>
      <c r="E125" s="183"/>
      <c r="F125" s="184" t="s">
        <v>51</v>
      </c>
      <c r="G125" s="184"/>
      <c r="H125" s="185">
        <v>17</v>
      </c>
      <c r="I125" s="186">
        <v>0</v>
      </c>
      <c r="J125" s="185"/>
      <c r="K125" s="177"/>
      <c r="L125" s="182" t="s">
        <v>485</v>
      </c>
      <c r="M125" s="183" t="s">
        <v>486</v>
      </c>
      <c r="N125" s="183" t="s">
        <v>398</v>
      </c>
      <c r="O125" s="183" t="s">
        <v>399</v>
      </c>
      <c r="P125" s="185"/>
      <c r="Q125" s="184" t="s">
        <v>51</v>
      </c>
      <c r="R125" s="185"/>
      <c r="S125" s="185">
        <v>12</v>
      </c>
      <c r="T125" s="186">
        <v>0</v>
      </c>
      <c r="U125" s="182"/>
      <c r="V125" s="177"/>
      <c r="W125" s="183" t="s">
        <v>541</v>
      </c>
      <c r="X125" s="183" t="s">
        <v>542</v>
      </c>
      <c r="Y125" s="183" t="s">
        <v>499</v>
      </c>
      <c r="Z125" s="184" t="s">
        <v>500</v>
      </c>
      <c r="AA125" s="185"/>
      <c r="AB125" s="184" t="s">
        <v>48</v>
      </c>
      <c r="AC125" s="185"/>
      <c r="AD125" s="185">
        <v>9</v>
      </c>
      <c r="AE125" s="186">
        <v>0</v>
      </c>
      <c r="AF125" s="182"/>
    </row>
    <row r="126" spans="1:32" s="154" customFormat="1" ht="14.45" customHeight="1" x14ac:dyDescent="0.2">
      <c r="A126" s="182" t="s">
        <v>431</v>
      </c>
      <c r="B126" s="182" t="s">
        <v>432</v>
      </c>
      <c r="C126" s="183" t="s">
        <v>398</v>
      </c>
      <c r="D126" s="183" t="s">
        <v>399</v>
      </c>
      <c r="E126" s="183"/>
      <c r="F126" s="184" t="s">
        <v>51</v>
      </c>
      <c r="G126" s="184"/>
      <c r="H126" s="185">
        <v>9</v>
      </c>
      <c r="I126" s="186">
        <v>0</v>
      </c>
      <c r="J126" s="185"/>
      <c r="K126" s="177"/>
      <c r="L126" s="182" t="s">
        <v>487</v>
      </c>
      <c r="M126" s="183" t="s">
        <v>488</v>
      </c>
      <c r="N126" s="183" t="s">
        <v>398</v>
      </c>
      <c r="O126" s="183" t="s">
        <v>399</v>
      </c>
      <c r="P126" s="185"/>
      <c r="Q126" s="184" t="s">
        <v>51</v>
      </c>
      <c r="R126" s="185"/>
      <c r="S126" s="185">
        <v>3</v>
      </c>
      <c r="T126" s="186">
        <v>0</v>
      </c>
      <c r="U126" s="182"/>
      <c r="V126" s="177"/>
      <c r="W126" s="183" t="s">
        <v>543</v>
      </c>
      <c r="X126" s="183" t="s">
        <v>544</v>
      </c>
      <c r="Y126" s="183" t="s">
        <v>499</v>
      </c>
      <c r="Z126" s="184" t="s">
        <v>500</v>
      </c>
      <c r="AA126" s="185"/>
      <c r="AB126" s="184" t="s">
        <v>48</v>
      </c>
      <c r="AC126" s="185"/>
      <c r="AD126" s="185">
        <v>1</v>
      </c>
      <c r="AE126" s="186">
        <v>0</v>
      </c>
      <c r="AF126" s="182"/>
    </row>
    <row r="127" spans="1:32" s="154" customFormat="1" ht="14.45" customHeight="1" x14ac:dyDescent="0.2">
      <c r="A127" s="182" t="s">
        <v>433</v>
      </c>
      <c r="B127" s="182" t="s">
        <v>434</v>
      </c>
      <c r="C127" s="183" t="s">
        <v>398</v>
      </c>
      <c r="D127" s="183" t="s">
        <v>399</v>
      </c>
      <c r="E127" s="183"/>
      <c r="F127" s="184" t="s">
        <v>51</v>
      </c>
      <c r="G127" s="184"/>
      <c r="H127" s="185">
        <v>10</v>
      </c>
      <c r="I127" s="186">
        <v>0</v>
      </c>
      <c r="J127" s="185"/>
      <c r="K127" s="177"/>
      <c r="L127" s="182" t="s">
        <v>489</v>
      </c>
      <c r="M127" s="183" t="s">
        <v>490</v>
      </c>
      <c r="N127" s="183" t="s">
        <v>398</v>
      </c>
      <c r="O127" s="183" t="s">
        <v>399</v>
      </c>
      <c r="P127" s="185"/>
      <c r="Q127" s="184" t="s">
        <v>48</v>
      </c>
      <c r="R127" s="185"/>
      <c r="S127" s="185">
        <v>45</v>
      </c>
      <c r="T127" s="186">
        <v>0</v>
      </c>
      <c r="U127" s="182"/>
      <c r="V127" s="177"/>
      <c r="W127" s="183" t="s">
        <v>545</v>
      </c>
      <c r="X127" s="183" t="s">
        <v>546</v>
      </c>
      <c r="Y127" s="183" t="s">
        <v>499</v>
      </c>
      <c r="Z127" s="184" t="s">
        <v>500</v>
      </c>
      <c r="AA127" s="185"/>
      <c r="AB127" s="184" t="s">
        <v>48</v>
      </c>
      <c r="AC127" s="185"/>
      <c r="AD127" s="185">
        <v>1</v>
      </c>
      <c r="AE127" s="186">
        <v>0</v>
      </c>
      <c r="AF127" s="182"/>
    </row>
    <row r="128" spans="1:32" s="154" customFormat="1" ht="14.45" customHeight="1" x14ac:dyDescent="0.2">
      <c r="A128" s="182" t="s">
        <v>435</v>
      </c>
      <c r="B128" s="182" t="s">
        <v>436</v>
      </c>
      <c r="C128" s="183" t="s">
        <v>398</v>
      </c>
      <c r="D128" s="183" t="s">
        <v>399</v>
      </c>
      <c r="E128" s="183"/>
      <c r="F128" s="184" t="s">
        <v>51</v>
      </c>
      <c r="G128" s="184"/>
      <c r="H128" s="185">
        <v>11</v>
      </c>
      <c r="I128" s="186">
        <v>0</v>
      </c>
      <c r="J128" s="185"/>
      <c r="K128" s="177"/>
      <c r="L128" s="182" t="s">
        <v>491</v>
      </c>
      <c r="M128" s="183" t="s">
        <v>492</v>
      </c>
      <c r="N128" s="183" t="s">
        <v>398</v>
      </c>
      <c r="O128" s="183" t="s">
        <v>399</v>
      </c>
      <c r="P128" s="185"/>
      <c r="Q128" s="184" t="s">
        <v>125</v>
      </c>
      <c r="R128" s="185"/>
      <c r="S128" s="185">
        <v>6</v>
      </c>
      <c r="T128" s="186">
        <v>0</v>
      </c>
      <c r="U128" s="182"/>
      <c r="V128" s="177"/>
      <c r="W128" s="183" t="s">
        <v>547</v>
      </c>
      <c r="X128" s="183" t="s">
        <v>548</v>
      </c>
      <c r="Y128" s="183" t="s">
        <v>499</v>
      </c>
      <c r="Z128" s="184" t="s">
        <v>500</v>
      </c>
      <c r="AA128" s="185"/>
      <c r="AB128" s="184" t="s">
        <v>48</v>
      </c>
      <c r="AC128" s="185"/>
      <c r="AD128" s="185">
        <v>7</v>
      </c>
      <c r="AE128" s="186">
        <v>0</v>
      </c>
      <c r="AF128" s="182"/>
    </row>
    <row r="129" spans="1:32" s="154" customFormat="1" ht="14.45" customHeight="1" x14ac:dyDescent="0.2">
      <c r="A129" s="182" t="s">
        <v>437</v>
      </c>
      <c r="B129" s="182" t="s">
        <v>438</v>
      </c>
      <c r="C129" s="183" t="s">
        <v>398</v>
      </c>
      <c r="D129" s="183" t="s">
        <v>399</v>
      </c>
      <c r="E129" s="183"/>
      <c r="F129" s="184" t="s">
        <v>51</v>
      </c>
      <c r="G129" s="184"/>
      <c r="H129" s="185">
        <v>2</v>
      </c>
      <c r="I129" s="186">
        <v>0</v>
      </c>
      <c r="J129" s="185"/>
      <c r="K129" s="177"/>
      <c r="L129" s="182" t="s">
        <v>493</v>
      </c>
      <c r="M129" s="183" t="s">
        <v>494</v>
      </c>
      <c r="N129" s="183" t="s">
        <v>398</v>
      </c>
      <c r="O129" s="183" t="s">
        <v>399</v>
      </c>
      <c r="P129" s="185"/>
      <c r="Q129" s="184" t="s">
        <v>48</v>
      </c>
      <c r="R129" s="185"/>
      <c r="S129" s="185">
        <v>13</v>
      </c>
      <c r="T129" s="186">
        <v>0</v>
      </c>
      <c r="U129" s="182"/>
      <c r="V129" s="177"/>
      <c r="W129" s="183" t="s">
        <v>549</v>
      </c>
      <c r="X129" s="183" t="s">
        <v>550</v>
      </c>
      <c r="Y129" s="183" t="s">
        <v>499</v>
      </c>
      <c r="Z129" s="184" t="s">
        <v>500</v>
      </c>
      <c r="AA129" s="185"/>
      <c r="AB129" s="184" t="s">
        <v>48</v>
      </c>
      <c r="AC129" s="185"/>
      <c r="AD129" s="185">
        <v>1</v>
      </c>
      <c r="AE129" s="186">
        <v>0</v>
      </c>
      <c r="AF129" s="182"/>
    </row>
    <row r="130" spans="1:32" s="154" customFormat="1" ht="14.45" customHeight="1" x14ac:dyDescent="0.2">
      <c r="A130" s="182" t="s">
        <v>439</v>
      </c>
      <c r="B130" s="182" t="s">
        <v>440</v>
      </c>
      <c r="C130" s="183" t="s">
        <v>398</v>
      </c>
      <c r="D130" s="183" t="s">
        <v>399</v>
      </c>
      <c r="E130" s="183"/>
      <c r="F130" s="184" t="s">
        <v>48</v>
      </c>
      <c r="G130" s="184"/>
      <c r="H130" s="185">
        <v>8</v>
      </c>
      <c r="I130" s="186">
        <v>0</v>
      </c>
      <c r="J130" s="185"/>
      <c r="K130" s="177"/>
      <c r="L130" s="182" t="s">
        <v>177</v>
      </c>
      <c r="M130" s="183" t="s">
        <v>178</v>
      </c>
      <c r="N130" s="183" t="s">
        <v>398</v>
      </c>
      <c r="O130" s="183" t="s">
        <v>399</v>
      </c>
      <c r="P130" s="185"/>
      <c r="Q130" s="184" t="s">
        <v>51</v>
      </c>
      <c r="R130" s="185"/>
      <c r="S130" s="185">
        <v>5</v>
      </c>
      <c r="T130" s="186">
        <v>0</v>
      </c>
      <c r="U130" s="182"/>
      <c r="V130" s="177"/>
      <c r="W130" s="183" t="s">
        <v>551</v>
      </c>
      <c r="X130" s="183" t="s">
        <v>552</v>
      </c>
      <c r="Y130" s="183" t="s">
        <v>499</v>
      </c>
      <c r="Z130" s="184" t="s">
        <v>500</v>
      </c>
      <c r="AA130" s="185"/>
      <c r="AB130" s="184" t="s">
        <v>51</v>
      </c>
      <c r="AC130" s="185"/>
      <c r="AD130" s="185">
        <v>10</v>
      </c>
      <c r="AE130" s="186">
        <v>0</v>
      </c>
      <c r="AF130" s="182"/>
    </row>
    <row r="131" spans="1:32" s="154" customFormat="1" ht="14.45" customHeight="1" x14ac:dyDescent="0.2">
      <c r="A131" s="182" t="s">
        <v>155</v>
      </c>
      <c r="B131" s="182" t="s">
        <v>156</v>
      </c>
      <c r="C131" s="183" t="s">
        <v>398</v>
      </c>
      <c r="D131" s="183" t="s">
        <v>399</v>
      </c>
      <c r="E131" s="183"/>
      <c r="F131" s="184" t="s">
        <v>48</v>
      </c>
      <c r="G131" s="184"/>
      <c r="H131" s="185">
        <v>1</v>
      </c>
      <c r="I131" s="186">
        <v>0</v>
      </c>
      <c r="J131" s="185"/>
      <c r="K131" s="177"/>
      <c r="L131" s="182" t="s">
        <v>179</v>
      </c>
      <c r="M131" s="183" t="s">
        <v>180</v>
      </c>
      <c r="N131" s="183" t="s">
        <v>398</v>
      </c>
      <c r="O131" s="183" t="s">
        <v>399</v>
      </c>
      <c r="P131" s="185"/>
      <c r="Q131" s="184" t="s">
        <v>51</v>
      </c>
      <c r="R131" s="185"/>
      <c r="S131" s="185">
        <v>26</v>
      </c>
      <c r="T131" s="186">
        <v>0</v>
      </c>
      <c r="U131" s="182"/>
      <c r="V131" s="177"/>
      <c r="W131" s="183" t="s">
        <v>553</v>
      </c>
      <c r="X131" s="183" t="s">
        <v>554</v>
      </c>
      <c r="Y131" s="183" t="s">
        <v>499</v>
      </c>
      <c r="Z131" s="184" t="s">
        <v>500</v>
      </c>
      <c r="AA131" s="185"/>
      <c r="AB131" s="184" t="s">
        <v>48</v>
      </c>
      <c r="AC131" s="185"/>
      <c r="AD131" s="185">
        <v>6</v>
      </c>
      <c r="AE131" s="186">
        <v>0</v>
      </c>
      <c r="AF131" s="182"/>
    </row>
    <row r="132" spans="1:32" s="154" customFormat="1" ht="14.45" customHeight="1" x14ac:dyDescent="0.2">
      <c r="A132" s="182" t="s">
        <v>441</v>
      </c>
      <c r="B132" s="182" t="s">
        <v>442</v>
      </c>
      <c r="C132" s="183" t="s">
        <v>398</v>
      </c>
      <c r="D132" s="183" t="s">
        <v>399</v>
      </c>
      <c r="E132" s="183"/>
      <c r="F132" s="184" t="s">
        <v>51</v>
      </c>
      <c r="G132" s="184"/>
      <c r="H132" s="185">
        <v>1</v>
      </c>
      <c r="I132" s="186">
        <v>0</v>
      </c>
      <c r="J132" s="185"/>
      <c r="K132" s="177"/>
      <c r="L132" s="182" t="s">
        <v>181</v>
      </c>
      <c r="M132" s="183" t="s">
        <v>182</v>
      </c>
      <c r="N132" s="183" t="s">
        <v>398</v>
      </c>
      <c r="O132" s="183" t="s">
        <v>399</v>
      </c>
      <c r="P132" s="185"/>
      <c r="Q132" s="184" t="s">
        <v>48</v>
      </c>
      <c r="R132" s="185"/>
      <c r="S132" s="185">
        <v>15</v>
      </c>
      <c r="T132" s="186">
        <v>0</v>
      </c>
      <c r="U132" s="182"/>
      <c r="V132" s="177"/>
      <c r="W132" s="183" t="s">
        <v>555</v>
      </c>
      <c r="X132" s="183" t="s">
        <v>556</v>
      </c>
      <c r="Y132" s="183" t="s">
        <v>499</v>
      </c>
      <c r="Z132" s="184" t="s">
        <v>500</v>
      </c>
      <c r="AA132" s="185"/>
      <c r="AB132" s="184" t="s">
        <v>48</v>
      </c>
      <c r="AC132" s="185"/>
      <c r="AD132" s="185">
        <v>2</v>
      </c>
      <c r="AE132" s="186">
        <v>0</v>
      </c>
      <c r="AF132" s="182"/>
    </row>
    <row r="133" spans="1:32" s="154" customFormat="1" ht="14.45" customHeight="1" x14ac:dyDescent="0.2">
      <c r="A133" s="182" t="s">
        <v>441</v>
      </c>
      <c r="B133" s="182" t="s">
        <v>442</v>
      </c>
      <c r="C133" s="183" t="s">
        <v>398</v>
      </c>
      <c r="D133" s="183" t="s">
        <v>399</v>
      </c>
      <c r="E133" s="183"/>
      <c r="F133" s="184" t="s">
        <v>48</v>
      </c>
      <c r="G133" s="184"/>
      <c r="H133" s="185">
        <v>4</v>
      </c>
      <c r="I133" s="186">
        <v>0</v>
      </c>
      <c r="J133" s="185"/>
      <c r="K133" s="177"/>
      <c r="L133" s="172" t="s">
        <v>495</v>
      </c>
      <c r="M133" s="183"/>
      <c r="N133" s="183"/>
      <c r="O133" s="183"/>
      <c r="P133" s="185"/>
      <c r="Q133" s="184"/>
      <c r="R133" s="185"/>
      <c r="S133" s="185">
        <f>(SUM(AD100:AD116) + SUM(H123:H156) + SUM(S123:S132))</f>
        <v>825</v>
      </c>
      <c r="T133" s="186">
        <f>(SUM(AE100:AE116) + SUM(I123:I156) + SUM(T123:T132))</f>
        <v>0</v>
      </c>
      <c r="U133" s="182">
        <f>(SUM(AF100:AF116) + SUM(J123:J156) + SUM(U123:U132))</f>
        <v>0</v>
      </c>
      <c r="V133" s="177"/>
      <c r="W133" s="183" t="s">
        <v>217</v>
      </c>
      <c r="X133" s="183" t="s">
        <v>218</v>
      </c>
      <c r="Y133" s="183" t="s">
        <v>499</v>
      </c>
      <c r="Z133" s="184" t="s">
        <v>500</v>
      </c>
      <c r="AA133" s="185"/>
      <c r="AB133" s="184" t="s">
        <v>51</v>
      </c>
      <c r="AC133" s="185"/>
      <c r="AD133" s="185">
        <v>13</v>
      </c>
      <c r="AE133" s="186">
        <v>0</v>
      </c>
      <c r="AF133" s="182"/>
    </row>
    <row r="134" spans="1:32" s="154" customFormat="1" ht="14.45" customHeight="1" x14ac:dyDescent="0.25">
      <c r="A134" s="182" t="s">
        <v>443</v>
      </c>
      <c r="B134" s="182" t="s">
        <v>444</v>
      </c>
      <c r="C134" s="183" t="s">
        <v>398</v>
      </c>
      <c r="D134" s="183" t="s">
        <v>399</v>
      </c>
      <c r="E134" s="183"/>
      <c r="F134" s="184" t="s">
        <v>48</v>
      </c>
      <c r="G134" s="184"/>
      <c r="H134" s="185">
        <v>6</v>
      </c>
      <c r="I134" s="186">
        <v>0</v>
      </c>
      <c r="J134" s="185"/>
      <c r="K134" s="177"/>
      <c r="L134" s="204" t="s">
        <v>496</v>
      </c>
      <c r="M134" s="205"/>
      <c r="N134" s="205"/>
      <c r="O134" s="205"/>
      <c r="P134" s="205"/>
      <c r="Q134" s="205"/>
      <c r="R134" s="205"/>
      <c r="S134" s="205"/>
      <c r="T134" s="205"/>
      <c r="U134" s="206"/>
      <c r="V134" s="177"/>
      <c r="W134" s="183" t="s">
        <v>557</v>
      </c>
      <c r="X134" s="183" t="s">
        <v>558</v>
      </c>
      <c r="Y134" s="183" t="s">
        <v>499</v>
      </c>
      <c r="Z134" s="184" t="s">
        <v>500</v>
      </c>
      <c r="AA134" s="185"/>
      <c r="AB134" s="184" t="s">
        <v>51</v>
      </c>
      <c r="AC134" s="185"/>
      <c r="AD134" s="185">
        <v>5</v>
      </c>
      <c r="AE134" s="186">
        <v>0</v>
      </c>
      <c r="AF134" s="182"/>
    </row>
    <row r="135" spans="1:32" s="154" customFormat="1" ht="14.45" customHeight="1" x14ac:dyDescent="0.2">
      <c r="A135" s="182" t="s">
        <v>445</v>
      </c>
      <c r="B135" s="182" t="s">
        <v>446</v>
      </c>
      <c r="C135" s="183" t="s">
        <v>398</v>
      </c>
      <c r="D135" s="183" t="s">
        <v>399</v>
      </c>
      <c r="E135" s="183"/>
      <c r="F135" s="184" t="s">
        <v>48</v>
      </c>
      <c r="G135" s="184"/>
      <c r="H135" s="185">
        <v>10</v>
      </c>
      <c r="I135" s="186">
        <v>0</v>
      </c>
      <c r="J135" s="185"/>
      <c r="K135" s="177"/>
      <c r="L135" s="182" t="s">
        <v>497</v>
      </c>
      <c r="M135" s="183" t="s">
        <v>498</v>
      </c>
      <c r="N135" s="183" t="s">
        <v>499</v>
      </c>
      <c r="O135" s="183" t="s">
        <v>500</v>
      </c>
      <c r="P135" s="185"/>
      <c r="Q135" s="184" t="s">
        <v>51</v>
      </c>
      <c r="R135" s="185"/>
      <c r="S135" s="185">
        <v>3</v>
      </c>
      <c r="T135" s="186">
        <v>0</v>
      </c>
      <c r="U135" s="182"/>
      <c r="V135" s="177"/>
      <c r="W135" s="183" t="s">
        <v>559</v>
      </c>
      <c r="X135" s="183" t="s">
        <v>560</v>
      </c>
      <c r="Y135" s="183" t="s">
        <v>499</v>
      </c>
      <c r="Z135" s="184" t="s">
        <v>500</v>
      </c>
      <c r="AA135" s="185"/>
      <c r="AB135" s="184" t="s">
        <v>51</v>
      </c>
      <c r="AC135" s="185"/>
      <c r="AD135" s="185">
        <v>26</v>
      </c>
      <c r="AE135" s="186">
        <v>0</v>
      </c>
      <c r="AF135" s="182"/>
    </row>
    <row r="136" spans="1:32" s="154" customFormat="1" ht="14.45" customHeight="1" x14ac:dyDescent="0.2">
      <c r="A136" s="182" t="s">
        <v>447</v>
      </c>
      <c r="B136" s="182" t="s">
        <v>448</v>
      </c>
      <c r="C136" s="183" t="s">
        <v>398</v>
      </c>
      <c r="D136" s="183" t="s">
        <v>399</v>
      </c>
      <c r="E136" s="183"/>
      <c r="F136" s="184" t="s">
        <v>48</v>
      </c>
      <c r="G136" s="184"/>
      <c r="H136" s="185">
        <v>10</v>
      </c>
      <c r="I136" s="186">
        <v>0</v>
      </c>
      <c r="J136" s="185"/>
      <c r="K136" s="177"/>
      <c r="L136" s="182" t="s">
        <v>497</v>
      </c>
      <c r="M136" s="183" t="s">
        <v>498</v>
      </c>
      <c r="N136" s="183" t="s">
        <v>499</v>
      </c>
      <c r="O136" s="183" t="s">
        <v>500</v>
      </c>
      <c r="P136" s="185"/>
      <c r="Q136" s="184" t="s">
        <v>48</v>
      </c>
      <c r="R136" s="185"/>
      <c r="S136" s="185">
        <v>3</v>
      </c>
      <c r="T136" s="186">
        <v>0</v>
      </c>
      <c r="U136" s="182"/>
      <c r="V136" s="177"/>
      <c r="W136" s="183" t="s">
        <v>561</v>
      </c>
      <c r="X136" s="183" t="s">
        <v>562</v>
      </c>
      <c r="Y136" s="183" t="s">
        <v>499</v>
      </c>
      <c r="Z136" s="184" t="s">
        <v>500</v>
      </c>
      <c r="AA136" s="185"/>
      <c r="AB136" s="184" t="s">
        <v>51</v>
      </c>
      <c r="AC136" s="185"/>
      <c r="AD136" s="185">
        <v>4</v>
      </c>
      <c r="AE136" s="186">
        <v>0</v>
      </c>
      <c r="AF136" s="182"/>
    </row>
    <row r="137" spans="1:32" s="154" customFormat="1" ht="14.45" customHeight="1" x14ac:dyDescent="0.2">
      <c r="A137" s="182" t="s">
        <v>449</v>
      </c>
      <c r="B137" s="182" t="s">
        <v>450</v>
      </c>
      <c r="C137" s="183" t="s">
        <v>398</v>
      </c>
      <c r="D137" s="183" t="s">
        <v>399</v>
      </c>
      <c r="E137" s="183"/>
      <c r="F137" s="184" t="s">
        <v>48</v>
      </c>
      <c r="G137" s="184"/>
      <c r="H137" s="185">
        <v>12</v>
      </c>
      <c r="I137" s="186">
        <v>0</v>
      </c>
      <c r="J137" s="185"/>
      <c r="K137" s="177"/>
      <c r="L137" s="182" t="s">
        <v>501</v>
      </c>
      <c r="M137" s="183" t="s">
        <v>502</v>
      </c>
      <c r="N137" s="183" t="s">
        <v>499</v>
      </c>
      <c r="O137" s="183" t="s">
        <v>500</v>
      </c>
      <c r="P137" s="185"/>
      <c r="Q137" s="184" t="s">
        <v>48</v>
      </c>
      <c r="R137" s="185"/>
      <c r="S137" s="185">
        <v>2</v>
      </c>
      <c r="T137" s="186">
        <v>0</v>
      </c>
      <c r="U137" s="182"/>
      <c r="V137" s="177"/>
      <c r="W137" s="183" t="s">
        <v>563</v>
      </c>
      <c r="X137" s="183" t="s">
        <v>564</v>
      </c>
      <c r="Y137" s="183" t="s">
        <v>499</v>
      </c>
      <c r="Z137" s="184" t="s">
        <v>500</v>
      </c>
      <c r="AA137" s="185"/>
      <c r="AB137" s="184" t="s">
        <v>51</v>
      </c>
      <c r="AC137" s="185"/>
      <c r="AD137" s="185">
        <v>3</v>
      </c>
      <c r="AE137" s="186">
        <v>0</v>
      </c>
      <c r="AF137" s="182"/>
    </row>
    <row r="138" spans="1:32" s="154" customFormat="1" ht="14.45" customHeight="1" x14ac:dyDescent="0.2">
      <c r="A138" s="182" t="s">
        <v>451</v>
      </c>
      <c r="B138" s="182" t="s">
        <v>452</v>
      </c>
      <c r="C138" s="183" t="s">
        <v>398</v>
      </c>
      <c r="D138" s="183" t="s">
        <v>399</v>
      </c>
      <c r="E138" s="183"/>
      <c r="F138" s="184" t="s">
        <v>48</v>
      </c>
      <c r="G138" s="184"/>
      <c r="H138" s="185">
        <v>15</v>
      </c>
      <c r="I138" s="186">
        <v>0</v>
      </c>
      <c r="J138" s="185"/>
      <c r="K138" s="177"/>
      <c r="L138" s="182" t="s">
        <v>503</v>
      </c>
      <c r="M138" s="183" t="s">
        <v>504</v>
      </c>
      <c r="N138" s="183" t="s">
        <v>499</v>
      </c>
      <c r="O138" s="183" t="s">
        <v>500</v>
      </c>
      <c r="P138" s="185"/>
      <c r="Q138" s="184" t="s">
        <v>48</v>
      </c>
      <c r="R138" s="185"/>
      <c r="S138" s="185">
        <v>16</v>
      </c>
      <c r="T138" s="186">
        <v>0</v>
      </c>
      <c r="U138" s="182"/>
      <c r="V138" s="177"/>
      <c r="W138" s="183" t="s">
        <v>565</v>
      </c>
      <c r="X138" s="183" t="s">
        <v>566</v>
      </c>
      <c r="Y138" s="183" t="s">
        <v>499</v>
      </c>
      <c r="Z138" s="184" t="s">
        <v>500</v>
      </c>
      <c r="AA138" s="185"/>
      <c r="AB138" s="184" t="s">
        <v>51</v>
      </c>
      <c r="AC138" s="185"/>
      <c r="AD138" s="185">
        <v>1</v>
      </c>
      <c r="AE138" s="186">
        <v>0</v>
      </c>
      <c r="AF138" s="182"/>
    </row>
    <row r="139" spans="1:32" s="154" customFormat="1" ht="14.45" customHeight="1" x14ac:dyDescent="0.2">
      <c r="A139" s="182" t="s">
        <v>157</v>
      </c>
      <c r="B139" s="182" t="s">
        <v>158</v>
      </c>
      <c r="C139" s="183" t="s">
        <v>398</v>
      </c>
      <c r="D139" s="183" t="s">
        <v>399</v>
      </c>
      <c r="E139" s="183"/>
      <c r="F139" s="184" t="s">
        <v>48</v>
      </c>
      <c r="G139" s="184"/>
      <c r="H139" s="185">
        <v>5</v>
      </c>
      <c r="I139" s="186">
        <v>0</v>
      </c>
      <c r="J139" s="185"/>
      <c r="K139" s="177"/>
      <c r="L139" s="182" t="s">
        <v>505</v>
      </c>
      <c r="M139" s="183" t="s">
        <v>506</v>
      </c>
      <c r="N139" s="183" t="s">
        <v>499</v>
      </c>
      <c r="O139" s="183" t="s">
        <v>500</v>
      </c>
      <c r="P139" s="185"/>
      <c r="Q139" s="184" t="s">
        <v>48</v>
      </c>
      <c r="R139" s="185"/>
      <c r="S139" s="185">
        <v>22</v>
      </c>
      <c r="T139" s="186">
        <v>0</v>
      </c>
      <c r="U139" s="182"/>
      <c r="V139" s="177"/>
      <c r="W139" s="183" t="s">
        <v>565</v>
      </c>
      <c r="X139" s="183" t="s">
        <v>566</v>
      </c>
      <c r="Y139" s="183" t="s">
        <v>499</v>
      </c>
      <c r="Z139" s="184" t="s">
        <v>500</v>
      </c>
      <c r="AA139" s="185"/>
      <c r="AB139" s="184" t="s">
        <v>48</v>
      </c>
      <c r="AC139" s="185"/>
      <c r="AD139" s="185">
        <v>1</v>
      </c>
      <c r="AE139" s="186">
        <v>0</v>
      </c>
      <c r="AF139" s="182"/>
    </row>
    <row r="140" spans="1:32" s="154" customFormat="1" ht="14.45" customHeight="1" x14ac:dyDescent="0.2">
      <c r="A140" s="182" t="s">
        <v>453</v>
      </c>
      <c r="B140" s="182" t="s">
        <v>454</v>
      </c>
      <c r="C140" s="183" t="s">
        <v>398</v>
      </c>
      <c r="D140" s="183" t="s">
        <v>399</v>
      </c>
      <c r="E140" s="183"/>
      <c r="F140" s="184" t="s">
        <v>48</v>
      </c>
      <c r="G140" s="184"/>
      <c r="H140" s="185">
        <v>13</v>
      </c>
      <c r="I140" s="186">
        <v>0</v>
      </c>
      <c r="J140" s="185"/>
      <c r="K140" s="177"/>
      <c r="L140" s="182" t="s">
        <v>507</v>
      </c>
      <c r="M140" s="183" t="s">
        <v>508</v>
      </c>
      <c r="N140" s="183" t="s">
        <v>499</v>
      </c>
      <c r="O140" s="183" t="s">
        <v>500</v>
      </c>
      <c r="P140" s="185"/>
      <c r="Q140" s="184" t="s">
        <v>51</v>
      </c>
      <c r="R140" s="185"/>
      <c r="S140" s="185">
        <v>9</v>
      </c>
      <c r="T140" s="186">
        <v>0</v>
      </c>
      <c r="U140" s="182"/>
      <c r="V140" s="177"/>
      <c r="W140" s="183" t="s">
        <v>223</v>
      </c>
      <c r="X140" s="183" t="s">
        <v>224</v>
      </c>
      <c r="Y140" s="183" t="s">
        <v>499</v>
      </c>
      <c r="Z140" s="184" t="s">
        <v>500</v>
      </c>
      <c r="AA140" s="185"/>
      <c r="AB140" s="184" t="s">
        <v>51</v>
      </c>
      <c r="AC140" s="185"/>
      <c r="AD140" s="185">
        <v>9</v>
      </c>
      <c r="AE140" s="186">
        <v>0</v>
      </c>
      <c r="AF140" s="182"/>
    </row>
    <row r="141" spans="1:32" s="154" customFormat="1" ht="14.45" customHeight="1" x14ac:dyDescent="0.2">
      <c r="A141" s="182" t="s">
        <v>455</v>
      </c>
      <c r="B141" s="182" t="s">
        <v>456</v>
      </c>
      <c r="C141" s="183" t="s">
        <v>398</v>
      </c>
      <c r="D141" s="183" t="s">
        <v>399</v>
      </c>
      <c r="E141" s="183"/>
      <c r="F141" s="184" t="s">
        <v>51</v>
      </c>
      <c r="G141" s="184"/>
      <c r="H141" s="185">
        <v>13</v>
      </c>
      <c r="I141" s="186">
        <v>0</v>
      </c>
      <c r="J141" s="185"/>
      <c r="K141" s="177"/>
      <c r="L141" s="182" t="s">
        <v>509</v>
      </c>
      <c r="M141" s="183" t="s">
        <v>510</v>
      </c>
      <c r="N141" s="183" t="s">
        <v>499</v>
      </c>
      <c r="O141" s="183" t="s">
        <v>500</v>
      </c>
      <c r="P141" s="185"/>
      <c r="Q141" s="184" t="s">
        <v>51</v>
      </c>
      <c r="R141" s="185"/>
      <c r="S141" s="185">
        <v>12</v>
      </c>
      <c r="T141" s="186">
        <v>0</v>
      </c>
      <c r="U141" s="182"/>
      <c r="V141" s="177"/>
      <c r="W141" s="183" t="s">
        <v>567</v>
      </c>
      <c r="X141" s="183" t="s">
        <v>568</v>
      </c>
      <c r="Y141" s="183" t="s">
        <v>499</v>
      </c>
      <c r="Z141" s="184" t="s">
        <v>500</v>
      </c>
      <c r="AA141" s="185"/>
      <c r="AB141" s="184" t="s">
        <v>51</v>
      </c>
      <c r="AC141" s="185"/>
      <c r="AD141" s="185">
        <v>16</v>
      </c>
      <c r="AE141" s="186">
        <v>0</v>
      </c>
      <c r="AF141" s="182"/>
    </row>
    <row r="142" spans="1:32" s="154" customFormat="1" ht="14.45" customHeight="1" x14ac:dyDescent="0.2">
      <c r="A142" s="182" t="s">
        <v>457</v>
      </c>
      <c r="B142" s="182" t="s">
        <v>458</v>
      </c>
      <c r="C142" s="183" t="s">
        <v>398</v>
      </c>
      <c r="D142" s="183" t="s">
        <v>399</v>
      </c>
      <c r="E142" s="183"/>
      <c r="F142" s="184" t="s">
        <v>51</v>
      </c>
      <c r="G142" s="184"/>
      <c r="H142" s="185">
        <v>13</v>
      </c>
      <c r="I142" s="186">
        <v>0</v>
      </c>
      <c r="J142" s="185"/>
      <c r="K142" s="177"/>
      <c r="L142" s="182" t="s">
        <v>199</v>
      </c>
      <c r="M142" s="183" t="s">
        <v>200</v>
      </c>
      <c r="N142" s="183" t="s">
        <v>499</v>
      </c>
      <c r="O142" s="183" t="s">
        <v>500</v>
      </c>
      <c r="P142" s="185"/>
      <c r="Q142" s="184" t="s">
        <v>51</v>
      </c>
      <c r="R142" s="185"/>
      <c r="S142" s="185">
        <v>2</v>
      </c>
      <c r="T142" s="186">
        <v>0</v>
      </c>
      <c r="U142" s="182"/>
      <c r="V142" s="177"/>
      <c r="W142" s="173" t="s">
        <v>569</v>
      </c>
      <c r="X142" s="183"/>
      <c r="Y142" s="183"/>
      <c r="Z142" s="184"/>
      <c r="AA142" s="185"/>
      <c r="AB142" s="184"/>
      <c r="AC142" s="185"/>
      <c r="AD142" s="185">
        <f>(SUM(S134:S156) + SUM(AD123:AD141))</f>
        <v>474</v>
      </c>
      <c r="AE142" s="186">
        <f>(SUM(T134:T156) + SUM(AE123:AE141))</f>
        <v>0</v>
      </c>
      <c r="AF142" s="182">
        <f>(SUM(U134:U156) + SUM(AF123:AF141))</f>
        <v>0</v>
      </c>
    </row>
    <row r="143" spans="1:32" s="154" customFormat="1" ht="14.45" customHeight="1" x14ac:dyDescent="0.25">
      <c r="A143" s="182" t="s">
        <v>459</v>
      </c>
      <c r="B143" s="182" t="s">
        <v>460</v>
      </c>
      <c r="C143" s="183" t="s">
        <v>398</v>
      </c>
      <c r="D143" s="183" t="s">
        <v>399</v>
      </c>
      <c r="E143" s="183"/>
      <c r="F143" s="184" t="s">
        <v>51</v>
      </c>
      <c r="G143" s="184"/>
      <c r="H143" s="185">
        <v>16</v>
      </c>
      <c r="I143" s="186">
        <v>0</v>
      </c>
      <c r="J143" s="185"/>
      <c r="K143" s="177"/>
      <c r="L143" s="182" t="s">
        <v>511</v>
      </c>
      <c r="M143" s="183" t="s">
        <v>512</v>
      </c>
      <c r="N143" s="183" t="s">
        <v>499</v>
      </c>
      <c r="O143" s="183" t="s">
        <v>500</v>
      </c>
      <c r="P143" s="185"/>
      <c r="Q143" s="184" t="s">
        <v>48</v>
      </c>
      <c r="R143" s="185"/>
      <c r="S143" s="185">
        <v>102</v>
      </c>
      <c r="T143" s="186">
        <v>0</v>
      </c>
      <c r="U143" s="182"/>
      <c r="V143" s="177"/>
      <c r="W143" s="207" t="s">
        <v>570</v>
      </c>
      <c r="X143" s="205"/>
      <c r="Y143" s="205"/>
      <c r="Z143" s="205"/>
      <c r="AA143" s="205"/>
      <c r="AB143" s="205"/>
      <c r="AC143" s="205"/>
      <c r="AD143" s="205"/>
      <c r="AE143" s="205"/>
      <c r="AF143" s="206"/>
    </row>
    <row r="144" spans="1:32" s="154" customFormat="1" ht="14.45" customHeight="1" x14ac:dyDescent="0.2">
      <c r="A144" s="182" t="s">
        <v>461</v>
      </c>
      <c r="B144" s="182" t="s">
        <v>462</v>
      </c>
      <c r="C144" s="183" t="s">
        <v>398</v>
      </c>
      <c r="D144" s="183" t="s">
        <v>399</v>
      </c>
      <c r="E144" s="183"/>
      <c r="F144" s="184" t="s">
        <v>51</v>
      </c>
      <c r="G144" s="184"/>
      <c r="H144" s="185">
        <v>5</v>
      </c>
      <c r="I144" s="186">
        <v>0</v>
      </c>
      <c r="J144" s="185"/>
      <c r="K144" s="177"/>
      <c r="L144" s="182" t="s">
        <v>513</v>
      </c>
      <c r="M144" s="183" t="s">
        <v>514</v>
      </c>
      <c r="N144" s="183" t="s">
        <v>499</v>
      </c>
      <c r="O144" s="183" t="s">
        <v>500</v>
      </c>
      <c r="P144" s="185"/>
      <c r="Q144" s="184" t="s">
        <v>51</v>
      </c>
      <c r="R144" s="185"/>
      <c r="S144" s="185">
        <v>35</v>
      </c>
      <c r="T144" s="186">
        <v>0</v>
      </c>
      <c r="U144" s="182"/>
      <c r="V144" s="177"/>
      <c r="W144" s="183" t="s">
        <v>571</v>
      </c>
      <c r="X144" s="183" t="s">
        <v>572</v>
      </c>
      <c r="Y144" s="183" t="s">
        <v>573</v>
      </c>
      <c r="Z144" s="184" t="s">
        <v>574</v>
      </c>
      <c r="AA144" s="185"/>
      <c r="AB144" s="184" t="s">
        <v>48</v>
      </c>
      <c r="AC144" s="185"/>
      <c r="AD144" s="185">
        <v>10</v>
      </c>
      <c r="AE144" s="186">
        <v>0</v>
      </c>
      <c r="AF144" s="182"/>
    </row>
    <row r="145" spans="1:32" s="154" customFormat="1" ht="14.45" customHeight="1" x14ac:dyDescent="0.2">
      <c r="A145" s="182" t="s">
        <v>463</v>
      </c>
      <c r="B145" s="182" t="s">
        <v>464</v>
      </c>
      <c r="C145" s="183" t="s">
        <v>398</v>
      </c>
      <c r="D145" s="183" t="s">
        <v>399</v>
      </c>
      <c r="E145" s="183"/>
      <c r="F145" s="184" t="s">
        <v>48</v>
      </c>
      <c r="G145" s="184"/>
      <c r="H145" s="185">
        <v>10</v>
      </c>
      <c r="I145" s="186">
        <v>0</v>
      </c>
      <c r="J145" s="185"/>
      <c r="K145" s="177"/>
      <c r="L145" s="182" t="s">
        <v>515</v>
      </c>
      <c r="M145" s="183" t="s">
        <v>516</v>
      </c>
      <c r="N145" s="183" t="s">
        <v>499</v>
      </c>
      <c r="O145" s="183" t="s">
        <v>500</v>
      </c>
      <c r="P145" s="185"/>
      <c r="Q145" s="184" t="s">
        <v>51</v>
      </c>
      <c r="R145" s="185"/>
      <c r="S145" s="185">
        <v>9</v>
      </c>
      <c r="T145" s="186">
        <v>0</v>
      </c>
      <c r="U145" s="182"/>
      <c r="V145" s="177"/>
      <c r="W145" s="173" t="s">
        <v>575</v>
      </c>
      <c r="X145" s="183"/>
      <c r="Y145" s="183"/>
      <c r="Z145" s="184"/>
      <c r="AA145" s="185"/>
      <c r="AB145" s="184"/>
      <c r="AC145" s="185"/>
      <c r="AD145" s="185">
        <f>(SUM(AD143:AD144))</f>
        <v>10</v>
      </c>
      <c r="AE145" s="186">
        <f>(SUM(AE143:AE144))</f>
        <v>0</v>
      </c>
      <c r="AF145" s="182">
        <f>(SUM(AF143:AF144))</f>
        <v>0</v>
      </c>
    </row>
    <row r="146" spans="1:32" s="154" customFormat="1" ht="14.45" customHeight="1" x14ac:dyDescent="0.25">
      <c r="A146" s="182" t="s">
        <v>465</v>
      </c>
      <c r="B146" s="182" t="s">
        <v>466</v>
      </c>
      <c r="C146" s="183" t="s">
        <v>398</v>
      </c>
      <c r="D146" s="183" t="s">
        <v>399</v>
      </c>
      <c r="E146" s="183"/>
      <c r="F146" s="184" t="s">
        <v>48</v>
      </c>
      <c r="G146" s="184"/>
      <c r="H146" s="185">
        <v>2</v>
      </c>
      <c r="I146" s="186">
        <v>0</v>
      </c>
      <c r="J146" s="185"/>
      <c r="K146" s="177"/>
      <c r="L146" s="182" t="s">
        <v>517</v>
      </c>
      <c r="M146" s="183" t="s">
        <v>518</v>
      </c>
      <c r="N146" s="183" t="s">
        <v>499</v>
      </c>
      <c r="O146" s="183" t="s">
        <v>500</v>
      </c>
      <c r="P146" s="185"/>
      <c r="Q146" s="184" t="s">
        <v>51</v>
      </c>
      <c r="R146" s="185"/>
      <c r="S146" s="185">
        <v>6</v>
      </c>
      <c r="T146" s="186">
        <v>0</v>
      </c>
      <c r="U146" s="182"/>
      <c r="V146" s="177"/>
      <c r="W146" s="207" t="s">
        <v>576</v>
      </c>
      <c r="X146" s="205"/>
      <c r="Y146" s="205"/>
      <c r="Z146" s="205"/>
      <c r="AA146" s="205"/>
      <c r="AB146" s="205"/>
      <c r="AC146" s="205"/>
      <c r="AD146" s="205"/>
      <c r="AE146" s="205"/>
      <c r="AF146" s="206"/>
    </row>
    <row r="147" spans="1:32" s="154" customFormat="1" ht="14.45" customHeight="1" x14ac:dyDescent="0.2">
      <c r="A147" s="182" t="s">
        <v>467</v>
      </c>
      <c r="B147" s="182" t="s">
        <v>468</v>
      </c>
      <c r="C147" s="183" t="s">
        <v>398</v>
      </c>
      <c r="D147" s="183" t="s">
        <v>399</v>
      </c>
      <c r="E147" s="183"/>
      <c r="F147" s="184" t="s">
        <v>51</v>
      </c>
      <c r="G147" s="184"/>
      <c r="H147" s="185">
        <v>1</v>
      </c>
      <c r="I147" s="186">
        <v>0</v>
      </c>
      <c r="J147" s="185"/>
      <c r="K147" s="177"/>
      <c r="L147" s="182" t="s">
        <v>519</v>
      </c>
      <c r="M147" s="183" t="s">
        <v>520</v>
      </c>
      <c r="N147" s="183" t="s">
        <v>499</v>
      </c>
      <c r="O147" s="183" t="s">
        <v>500</v>
      </c>
      <c r="P147" s="185"/>
      <c r="Q147" s="184" t="s">
        <v>51</v>
      </c>
      <c r="R147" s="185"/>
      <c r="S147" s="185">
        <v>8</v>
      </c>
      <c r="T147" s="186">
        <v>0</v>
      </c>
      <c r="U147" s="182"/>
      <c r="V147" s="177"/>
      <c r="W147" s="183" t="s">
        <v>235</v>
      </c>
      <c r="X147" s="183" t="s">
        <v>236</v>
      </c>
      <c r="Y147" s="183" t="s">
        <v>577</v>
      </c>
      <c r="Z147" s="184" t="s">
        <v>578</v>
      </c>
      <c r="AA147" s="185"/>
      <c r="AB147" s="184" t="s">
        <v>48</v>
      </c>
      <c r="AC147" s="185"/>
      <c r="AD147" s="185">
        <v>42</v>
      </c>
      <c r="AE147" s="186">
        <v>0</v>
      </c>
      <c r="AF147" s="182"/>
    </row>
    <row r="148" spans="1:32" s="154" customFormat="1" ht="14.45" customHeight="1" x14ac:dyDescent="0.2">
      <c r="A148" s="182" t="s">
        <v>467</v>
      </c>
      <c r="B148" s="182" t="s">
        <v>468</v>
      </c>
      <c r="C148" s="183" t="s">
        <v>398</v>
      </c>
      <c r="D148" s="183" t="s">
        <v>399</v>
      </c>
      <c r="E148" s="183"/>
      <c r="F148" s="184" t="s">
        <v>48</v>
      </c>
      <c r="G148" s="184"/>
      <c r="H148" s="185">
        <v>66</v>
      </c>
      <c r="I148" s="186">
        <v>0</v>
      </c>
      <c r="J148" s="185"/>
      <c r="K148" s="177"/>
      <c r="L148" s="182" t="s">
        <v>521</v>
      </c>
      <c r="M148" s="183" t="s">
        <v>522</v>
      </c>
      <c r="N148" s="183" t="s">
        <v>499</v>
      </c>
      <c r="O148" s="183" t="s">
        <v>500</v>
      </c>
      <c r="P148" s="185"/>
      <c r="Q148" s="184" t="s">
        <v>51</v>
      </c>
      <c r="R148" s="185"/>
      <c r="S148" s="185">
        <v>6</v>
      </c>
      <c r="T148" s="186">
        <v>0</v>
      </c>
      <c r="U148" s="182"/>
      <c r="V148" s="177"/>
      <c r="W148" s="183" t="s">
        <v>579</v>
      </c>
      <c r="X148" s="183" t="s">
        <v>580</v>
      </c>
      <c r="Y148" s="183" t="s">
        <v>577</v>
      </c>
      <c r="Z148" s="184" t="s">
        <v>578</v>
      </c>
      <c r="AA148" s="185"/>
      <c r="AB148" s="184" t="s">
        <v>48</v>
      </c>
      <c r="AC148" s="185"/>
      <c r="AD148" s="185">
        <v>20</v>
      </c>
      <c r="AE148" s="186">
        <v>0</v>
      </c>
      <c r="AF148" s="182"/>
    </row>
    <row r="149" spans="1:32" s="154" customFormat="1" ht="14.45" customHeight="1" x14ac:dyDescent="0.2">
      <c r="A149" s="182" t="s">
        <v>165</v>
      </c>
      <c r="B149" s="182" t="s">
        <v>166</v>
      </c>
      <c r="C149" s="183" t="s">
        <v>398</v>
      </c>
      <c r="D149" s="183" t="s">
        <v>399</v>
      </c>
      <c r="E149" s="183"/>
      <c r="F149" s="184" t="s">
        <v>51</v>
      </c>
      <c r="G149" s="184"/>
      <c r="H149" s="185">
        <v>29</v>
      </c>
      <c r="I149" s="186">
        <v>0</v>
      </c>
      <c r="J149" s="185"/>
      <c r="K149" s="177"/>
      <c r="L149" s="182" t="s">
        <v>523</v>
      </c>
      <c r="M149" s="183" t="s">
        <v>524</v>
      </c>
      <c r="N149" s="183" t="s">
        <v>499</v>
      </c>
      <c r="O149" s="183" t="s">
        <v>500</v>
      </c>
      <c r="P149" s="185"/>
      <c r="Q149" s="184" t="s">
        <v>51</v>
      </c>
      <c r="R149" s="185"/>
      <c r="S149" s="185">
        <v>1</v>
      </c>
      <c r="T149" s="186">
        <v>0</v>
      </c>
      <c r="U149" s="182"/>
      <c r="V149" s="177"/>
      <c r="W149" s="183" t="s">
        <v>581</v>
      </c>
      <c r="X149" s="183" t="s">
        <v>582</v>
      </c>
      <c r="Y149" s="183" t="s">
        <v>577</v>
      </c>
      <c r="Z149" s="184" t="s">
        <v>578</v>
      </c>
      <c r="AA149" s="185"/>
      <c r="AB149" s="184" t="s">
        <v>48</v>
      </c>
      <c r="AC149" s="185"/>
      <c r="AD149" s="185">
        <v>1</v>
      </c>
      <c r="AE149" s="186">
        <v>0</v>
      </c>
      <c r="AF149" s="182"/>
    </row>
    <row r="150" spans="1:32" s="154" customFormat="1" ht="14.45" customHeight="1" x14ac:dyDescent="0.2">
      <c r="A150" s="182" t="s">
        <v>469</v>
      </c>
      <c r="B150" s="182" t="s">
        <v>470</v>
      </c>
      <c r="C150" s="183" t="s">
        <v>398</v>
      </c>
      <c r="D150" s="183" t="s">
        <v>399</v>
      </c>
      <c r="E150" s="183"/>
      <c r="F150" s="184" t="s">
        <v>51</v>
      </c>
      <c r="G150" s="184"/>
      <c r="H150" s="185">
        <v>14</v>
      </c>
      <c r="I150" s="186">
        <v>0</v>
      </c>
      <c r="J150" s="185"/>
      <c r="K150" s="177"/>
      <c r="L150" s="182" t="s">
        <v>523</v>
      </c>
      <c r="M150" s="183" t="s">
        <v>524</v>
      </c>
      <c r="N150" s="183" t="s">
        <v>499</v>
      </c>
      <c r="O150" s="183" t="s">
        <v>500</v>
      </c>
      <c r="P150" s="185"/>
      <c r="Q150" s="184" t="s">
        <v>48</v>
      </c>
      <c r="R150" s="185"/>
      <c r="S150" s="185">
        <v>8</v>
      </c>
      <c r="T150" s="186">
        <v>0</v>
      </c>
      <c r="U150" s="182"/>
      <c r="V150" s="177"/>
      <c r="W150" s="183" t="s">
        <v>241</v>
      </c>
      <c r="X150" s="183" t="s">
        <v>242</v>
      </c>
      <c r="Y150" s="183" t="s">
        <v>577</v>
      </c>
      <c r="Z150" s="184" t="s">
        <v>578</v>
      </c>
      <c r="AA150" s="185"/>
      <c r="AB150" s="184" t="s">
        <v>48</v>
      </c>
      <c r="AC150" s="185"/>
      <c r="AD150" s="185">
        <v>29</v>
      </c>
      <c r="AE150" s="186">
        <v>0</v>
      </c>
      <c r="AF150" s="182"/>
    </row>
    <row r="151" spans="1:32" s="154" customFormat="1" ht="14.45" customHeight="1" x14ac:dyDescent="0.2">
      <c r="A151" s="182" t="s">
        <v>471</v>
      </c>
      <c r="B151" s="182" t="s">
        <v>472</v>
      </c>
      <c r="C151" s="183" t="s">
        <v>398</v>
      </c>
      <c r="D151" s="183" t="s">
        <v>399</v>
      </c>
      <c r="E151" s="183"/>
      <c r="F151" s="184" t="s">
        <v>51</v>
      </c>
      <c r="G151" s="184"/>
      <c r="H151" s="185">
        <v>8</v>
      </c>
      <c r="I151" s="186">
        <v>0</v>
      </c>
      <c r="J151" s="185"/>
      <c r="K151" s="177"/>
      <c r="L151" s="182" t="s">
        <v>525</v>
      </c>
      <c r="M151" s="183" t="s">
        <v>526</v>
      </c>
      <c r="N151" s="183" t="s">
        <v>499</v>
      </c>
      <c r="O151" s="183" t="s">
        <v>500</v>
      </c>
      <c r="P151" s="185"/>
      <c r="Q151" s="184" t="s">
        <v>48</v>
      </c>
      <c r="R151" s="185"/>
      <c r="S151" s="185">
        <v>23</v>
      </c>
      <c r="T151" s="186">
        <v>0</v>
      </c>
      <c r="U151" s="182"/>
      <c r="V151" s="177"/>
      <c r="W151" s="183" t="s">
        <v>243</v>
      </c>
      <c r="X151" s="183" t="s">
        <v>244</v>
      </c>
      <c r="Y151" s="183" t="s">
        <v>577</v>
      </c>
      <c r="Z151" s="184" t="s">
        <v>578</v>
      </c>
      <c r="AA151" s="185"/>
      <c r="AB151" s="184" t="s">
        <v>48</v>
      </c>
      <c r="AC151" s="185"/>
      <c r="AD151" s="185">
        <v>35</v>
      </c>
      <c r="AE151" s="186">
        <v>0</v>
      </c>
      <c r="AF151" s="182"/>
    </row>
    <row r="152" spans="1:32" s="154" customFormat="1" ht="14.45" customHeight="1" x14ac:dyDescent="0.2">
      <c r="A152" s="182" t="s">
        <v>471</v>
      </c>
      <c r="B152" s="182" t="s">
        <v>472</v>
      </c>
      <c r="C152" s="183" t="s">
        <v>398</v>
      </c>
      <c r="D152" s="183" t="s">
        <v>399</v>
      </c>
      <c r="E152" s="183"/>
      <c r="F152" s="184" t="s">
        <v>48</v>
      </c>
      <c r="G152" s="184"/>
      <c r="H152" s="185">
        <v>12</v>
      </c>
      <c r="I152" s="186">
        <v>0</v>
      </c>
      <c r="J152" s="185"/>
      <c r="K152" s="177"/>
      <c r="L152" s="182" t="s">
        <v>527</v>
      </c>
      <c r="M152" s="183" t="s">
        <v>528</v>
      </c>
      <c r="N152" s="183" t="s">
        <v>499</v>
      </c>
      <c r="O152" s="183" t="s">
        <v>500</v>
      </c>
      <c r="P152" s="185"/>
      <c r="Q152" s="184" t="s">
        <v>48</v>
      </c>
      <c r="R152" s="185"/>
      <c r="S152" s="185">
        <v>20</v>
      </c>
      <c r="T152" s="186">
        <v>0</v>
      </c>
      <c r="U152" s="182"/>
      <c r="V152" s="177"/>
      <c r="W152" s="183" t="s">
        <v>583</v>
      </c>
      <c r="X152" s="183" t="s">
        <v>584</v>
      </c>
      <c r="Y152" s="183" t="s">
        <v>577</v>
      </c>
      <c r="Z152" s="184" t="s">
        <v>578</v>
      </c>
      <c r="AA152" s="185"/>
      <c r="AB152" s="184" t="s">
        <v>48</v>
      </c>
      <c r="AC152" s="185"/>
      <c r="AD152" s="185">
        <v>12</v>
      </c>
      <c r="AE152" s="186">
        <v>0</v>
      </c>
      <c r="AF152" s="182"/>
    </row>
    <row r="153" spans="1:32" s="154" customFormat="1" ht="14.45" customHeight="1" x14ac:dyDescent="0.2">
      <c r="A153" s="182" t="s">
        <v>473</v>
      </c>
      <c r="B153" s="182" t="s">
        <v>474</v>
      </c>
      <c r="C153" s="183" t="s">
        <v>398</v>
      </c>
      <c r="D153" s="183" t="s">
        <v>399</v>
      </c>
      <c r="E153" s="183"/>
      <c r="F153" s="184" t="s">
        <v>48</v>
      </c>
      <c r="G153" s="184"/>
      <c r="H153" s="185">
        <v>10</v>
      </c>
      <c r="I153" s="186">
        <v>0</v>
      </c>
      <c r="J153" s="185"/>
      <c r="K153" s="177"/>
      <c r="L153" s="182" t="s">
        <v>529</v>
      </c>
      <c r="M153" s="183" t="s">
        <v>530</v>
      </c>
      <c r="N153" s="183" t="s">
        <v>499</v>
      </c>
      <c r="O153" s="183" t="s">
        <v>500</v>
      </c>
      <c r="P153" s="185"/>
      <c r="Q153" s="184" t="s">
        <v>48</v>
      </c>
      <c r="R153" s="185"/>
      <c r="S153" s="185">
        <v>32</v>
      </c>
      <c r="T153" s="186">
        <v>0</v>
      </c>
      <c r="U153" s="182"/>
      <c r="V153" s="177"/>
      <c r="W153" s="183" t="s">
        <v>245</v>
      </c>
      <c r="X153" s="183" t="s">
        <v>246</v>
      </c>
      <c r="Y153" s="183" t="s">
        <v>577</v>
      </c>
      <c r="Z153" s="184" t="s">
        <v>578</v>
      </c>
      <c r="AA153" s="185"/>
      <c r="AB153" s="184" t="s">
        <v>48</v>
      </c>
      <c r="AC153" s="185"/>
      <c r="AD153" s="185">
        <v>9</v>
      </c>
      <c r="AE153" s="186">
        <v>0</v>
      </c>
      <c r="AF153" s="182"/>
    </row>
    <row r="154" spans="1:32" s="154" customFormat="1" ht="14.45" customHeight="1" x14ac:dyDescent="0.2">
      <c r="A154" s="182" t="s">
        <v>475</v>
      </c>
      <c r="B154" s="182" t="s">
        <v>476</v>
      </c>
      <c r="C154" s="183" t="s">
        <v>398</v>
      </c>
      <c r="D154" s="183" t="s">
        <v>399</v>
      </c>
      <c r="E154" s="183"/>
      <c r="F154" s="184" t="s">
        <v>48</v>
      </c>
      <c r="G154" s="184"/>
      <c r="H154" s="185">
        <v>4</v>
      </c>
      <c r="I154" s="186">
        <v>0</v>
      </c>
      <c r="J154" s="185"/>
      <c r="K154" s="177"/>
      <c r="L154" s="182" t="s">
        <v>531</v>
      </c>
      <c r="M154" s="183" t="s">
        <v>532</v>
      </c>
      <c r="N154" s="183" t="s">
        <v>499</v>
      </c>
      <c r="O154" s="183" t="s">
        <v>500</v>
      </c>
      <c r="P154" s="185"/>
      <c r="Q154" s="184" t="s">
        <v>48</v>
      </c>
      <c r="R154" s="185"/>
      <c r="S154" s="185">
        <v>2</v>
      </c>
      <c r="T154" s="186">
        <v>0</v>
      </c>
      <c r="U154" s="182"/>
      <c r="V154" s="177"/>
      <c r="W154" s="183" t="s">
        <v>254</v>
      </c>
      <c r="X154" s="183" t="s">
        <v>255</v>
      </c>
      <c r="Y154" s="183" t="s">
        <v>577</v>
      </c>
      <c r="Z154" s="184" t="s">
        <v>578</v>
      </c>
      <c r="AA154" s="185"/>
      <c r="AB154" s="184" t="s">
        <v>48</v>
      </c>
      <c r="AC154" s="185"/>
      <c r="AD154" s="185">
        <v>38</v>
      </c>
      <c r="AE154" s="186">
        <v>0</v>
      </c>
      <c r="AF154" s="182"/>
    </row>
    <row r="155" spans="1:32" s="154" customFormat="1" ht="14.45" customHeight="1" x14ac:dyDescent="0.2">
      <c r="A155" s="182" t="s">
        <v>477</v>
      </c>
      <c r="B155" s="182" t="s">
        <v>478</v>
      </c>
      <c r="C155" s="183" t="s">
        <v>398</v>
      </c>
      <c r="D155" s="183" t="s">
        <v>399</v>
      </c>
      <c r="E155" s="183"/>
      <c r="F155" s="184" t="s">
        <v>51</v>
      </c>
      <c r="G155" s="184"/>
      <c r="H155" s="185">
        <v>5</v>
      </c>
      <c r="I155" s="186">
        <v>0</v>
      </c>
      <c r="J155" s="185"/>
      <c r="K155" s="177"/>
      <c r="L155" s="182" t="s">
        <v>533</v>
      </c>
      <c r="M155" s="183" t="s">
        <v>534</v>
      </c>
      <c r="N155" s="183" t="s">
        <v>499</v>
      </c>
      <c r="O155" s="183" t="s">
        <v>500</v>
      </c>
      <c r="P155" s="185"/>
      <c r="Q155" s="184" t="s">
        <v>48</v>
      </c>
      <c r="R155" s="185"/>
      <c r="S155" s="185">
        <v>21</v>
      </c>
      <c r="T155" s="186">
        <v>0</v>
      </c>
      <c r="U155" s="182"/>
      <c r="V155" s="177"/>
      <c r="W155" s="183" t="s">
        <v>256</v>
      </c>
      <c r="X155" s="183" t="s">
        <v>257</v>
      </c>
      <c r="Y155" s="183" t="s">
        <v>577</v>
      </c>
      <c r="Z155" s="184" t="s">
        <v>578</v>
      </c>
      <c r="AA155" s="185"/>
      <c r="AB155" s="184" t="s">
        <v>48</v>
      </c>
      <c r="AC155" s="185"/>
      <c r="AD155" s="185">
        <v>2</v>
      </c>
      <c r="AE155" s="186">
        <v>0</v>
      </c>
      <c r="AF155" s="182"/>
    </row>
    <row r="156" spans="1:32" s="154" customFormat="1" ht="14.45" customHeight="1" x14ac:dyDescent="0.2">
      <c r="A156" s="182" t="s">
        <v>479</v>
      </c>
      <c r="B156" s="182" t="s">
        <v>480</v>
      </c>
      <c r="C156" s="183" t="s">
        <v>398</v>
      </c>
      <c r="D156" s="183" t="s">
        <v>399</v>
      </c>
      <c r="E156" s="183"/>
      <c r="F156" s="184" t="s">
        <v>51</v>
      </c>
      <c r="G156" s="184"/>
      <c r="H156" s="185">
        <v>33</v>
      </c>
      <c r="I156" s="186">
        <v>0</v>
      </c>
      <c r="J156" s="185"/>
      <c r="K156" s="177"/>
      <c r="L156" s="182" t="s">
        <v>535</v>
      </c>
      <c r="M156" s="183" t="s">
        <v>536</v>
      </c>
      <c r="N156" s="183" t="s">
        <v>499</v>
      </c>
      <c r="O156" s="183" t="s">
        <v>500</v>
      </c>
      <c r="P156" s="185"/>
      <c r="Q156" s="184" t="s">
        <v>48</v>
      </c>
      <c r="R156" s="185"/>
      <c r="S156" s="185">
        <v>5</v>
      </c>
      <c r="T156" s="186">
        <v>0</v>
      </c>
      <c r="U156" s="182"/>
      <c r="V156" s="177"/>
      <c r="W156" s="183" t="s">
        <v>585</v>
      </c>
      <c r="X156" s="183" t="s">
        <v>586</v>
      </c>
      <c r="Y156" s="183" t="s">
        <v>577</v>
      </c>
      <c r="Z156" s="184" t="s">
        <v>578</v>
      </c>
      <c r="AA156" s="185"/>
      <c r="AB156" s="184" t="s">
        <v>51</v>
      </c>
      <c r="AC156" s="185"/>
      <c r="AD156" s="185">
        <v>5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13" t="s">
        <v>426</v>
      </c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</row>
    <row r="159" spans="1:32" s="154" customFormat="1" ht="24.95" customHeight="1" x14ac:dyDescent="0.25">
      <c r="A159" s="211" t="s">
        <v>42</v>
      </c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588</v>
      </c>
      <c r="B163" s="182" t="s">
        <v>589</v>
      </c>
      <c r="C163" s="183" t="s">
        <v>577</v>
      </c>
      <c r="D163" s="183" t="s">
        <v>578</v>
      </c>
      <c r="E163" s="183"/>
      <c r="F163" s="184" t="s">
        <v>48</v>
      </c>
      <c r="G163" s="184"/>
      <c r="H163" s="185">
        <v>22</v>
      </c>
      <c r="I163" s="186">
        <v>0</v>
      </c>
      <c r="J163" s="185"/>
      <c r="K163" s="177"/>
      <c r="L163" s="182" t="s">
        <v>628</v>
      </c>
      <c r="M163" s="183" t="s">
        <v>629</v>
      </c>
      <c r="N163" s="183" t="s">
        <v>620</v>
      </c>
      <c r="O163" s="183" t="s">
        <v>621</v>
      </c>
      <c r="P163" s="185"/>
      <c r="Q163" s="184" t="s">
        <v>48</v>
      </c>
      <c r="R163" s="185"/>
      <c r="S163" s="185">
        <v>10</v>
      </c>
      <c r="T163" s="186">
        <v>0</v>
      </c>
      <c r="U163" s="182"/>
      <c r="V163" s="177"/>
      <c r="W163" s="183" t="s">
        <v>670</v>
      </c>
      <c r="X163" s="183" t="s">
        <v>671</v>
      </c>
      <c r="Y163" s="183" t="s">
        <v>620</v>
      </c>
      <c r="Z163" s="184" t="s">
        <v>621</v>
      </c>
      <c r="AA163" s="185"/>
      <c r="AB163" s="184" t="s">
        <v>51</v>
      </c>
      <c r="AC163" s="185"/>
      <c r="AD163" s="185">
        <v>21</v>
      </c>
      <c r="AE163" s="186">
        <v>0</v>
      </c>
      <c r="AF163" s="182"/>
    </row>
    <row r="164" spans="1:32" s="154" customFormat="1" ht="14.45" customHeight="1" x14ac:dyDescent="0.2">
      <c r="A164" s="182" t="s">
        <v>590</v>
      </c>
      <c r="B164" s="182" t="s">
        <v>591</v>
      </c>
      <c r="C164" s="183" t="s">
        <v>577</v>
      </c>
      <c r="D164" s="183" t="s">
        <v>578</v>
      </c>
      <c r="E164" s="183"/>
      <c r="F164" s="184" t="s">
        <v>51</v>
      </c>
      <c r="G164" s="184"/>
      <c r="H164" s="185">
        <v>24</v>
      </c>
      <c r="I164" s="186">
        <v>0</v>
      </c>
      <c r="J164" s="185"/>
      <c r="K164" s="177"/>
      <c r="L164" s="182" t="s">
        <v>630</v>
      </c>
      <c r="M164" s="183" t="s">
        <v>631</v>
      </c>
      <c r="N164" s="183" t="s">
        <v>620</v>
      </c>
      <c r="O164" s="183" t="s">
        <v>621</v>
      </c>
      <c r="P164" s="185"/>
      <c r="Q164" s="184" t="s">
        <v>48</v>
      </c>
      <c r="R164" s="185"/>
      <c r="S164" s="185">
        <v>142</v>
      </c>
      <c r="T164" s="186">
        <v>0</v>
      </c>
      <c r="U164" s="182"/>
      <c r="V164" s="177"/>
      <c r="W164" s="183" t="s">
        <v>672</v>
      </c>
      <c r="X164" s="183" t="s">
        <v>673</v>
      </c>
      <c r="Y164" s="183" t="s">
        <v>620</v>
      </c>
      <c r="Z164" s="184" t="s">
        <v>621</v>
      </c>
      <c r="AA164" s="185"/>
      <c r="AB164" s="184" t="s">
        <v>51</v>
      </c>
      <c r="AC164" s="185"/>
      <c r="AD164" s="185">
        <v>7</v>
      </c>
      <c r="AE164" s="186">
        <v>0</v>
      </c>
      <c r="AF164" s="182"/>
    </row>
    <row r="165" spans="1:32" s="154" customFormat="1" ht="14.45" customHeight="1" x14ac:dyDescent="0.2">
      <c r="A165" s="182" t="s">
        <v>258</v>
      </c>
      <c r="B165" s="182" t="s">
        <v>259</v>
      </c>
      <c r="C165" s="183" t="s">
        <v>577</v>
      </c>
      <c r="D165" s="183" t="s">
        <v>578</v>
      </c>
      <c r="E165" s="183"/>
      <c r="F165" s="184" t="s">
        <v>51</v>
      </c>
      <c r="G165" s="184"/>
      <c r="H165" s="185">
        <v>1</v>
      </c>
      <c r="I165" s="186">
        <v>0</v>
      </c>
      <c r="J165" s="185"/>
      <c r="K165" s="177"/>
      <c r="L165" s="182" t="s">
        <v>312</v>
      </c>
      <c r="M165" s="183" t="s">
        <v>313</v>
      </c>
      <c r="N165" s="183" t="s">
        <v>620</v>
      </c>
      <c r="O165" s="183" t="s">
        <v>621</v>
      </c>
      <c r="P165" s="185"/>
      <c r="Q165" s="184" t="s">
        <v>51</v>
      </c>
      <c r="R165" s="185"/>
      <c r="S165" s="185">
        <v>92</v>
      </c>
      <c r="T165" s="186">
        <v>0</v>
      </c>
      <c r="U165" s="182"/>
      <c r="V165" s="177"/>
      <c r="W165" s="183" t="s">
        <v>674</v>
      </c>
      <c r="X165" s="183" t="s">
        <v>675</v>
      </c>
      <c r="Y165" s="183" t="s">
        <v>620</v>
      </c>
      <c r="Z165" s="184" t="s">
        <v>621</v>
      </c>
      <c r="AA165" s="185"/>
      <c r="AB165" s="184" t="s">
        <v>48</v>
      </c>
      <c r="AC165" s="185"/>
      <c r="AD165" s="185">
        <v>7</v>
      </c>
      <c r="AE165" s="186">
        <v>0</v>
      </c>
      <c r="AF165" s="182"/>
    </row>
    <row r="166" spans="1:32" s="154" customFormat="1" ht="14.45" customHeight="1" x14ac:dyDescent="0.2">
      <c r="A166" s="172" t="s">
        <v>592</v>
      </c>
      <c r="B166" s="182"/>
      <c r="C166" s="183"/>
      <c r="D166" s="183"/>
      <c r="E166" s="183"/>
      <c r="F166" s="184"/>
      <c r="G166" s="184"/>
      <c r="H166" s="185">
        <f>(SUM(AD146:AD156) + SUM(H163:H165))</f>
        <v>240</v>
      </c>
      <c r="I166" s="186">
        <f>(SUM(AE146:AE156) + SUM(I163:I165))</f>
        <v>0</v>
      </c>
      <c r="J166" s="185">
        <f>(SUM(AF146:AF156) + SUM(J163:J165))</f>
        <v>0</v>
      </c>
      <c r="K166" s="177"/>
      <c r="L166" s="182" t="s">
        <v>632</v>
      </c>
      <c r="M166" s="183" t="s">
        <v>633</v>
      </c>
      <c r="N166" s="183" t="s">
        <v>620</v>
      </c>
      <c r="O166" s="183" t="s">
        <v>621</v>
      </c>
      <c r="P166" s="185"/>
      <c r="Q166" s="184" t="s">
        <v>51</v>
      </c>
      <c r="R166" s="185"/>
      <c r="S166" s="185">
        <v>3</v>
      </c>
      <c r="T166" s="186">
        <v>0</v>
      </c>
      <c r="U166" s="182"/>
      <c r="V166" s="177"/>
      <c r="W166" s="183" t="s">
        <v>350</v>
      </c>
      <c r="X166" s="183" t="s">
        <v>351</v>
      </c>
      <c r="Y166" s="183" t="s">
        <v>620</v>
      </c>
      <c r="Z166" s="184" t="s">
        <v>621</v>
      </c>
      <c r="AA166" s="185"/>
      <c r="AB166" s="184" t="s">
        <v>48</v>
      </c>
      <c r="AC166" s="185"/>
      <c r="AD166" s="185">
        <v>26</v>
      </c>
      <c r="AE166" s="186">
        <v>0</v>
      </c>
      <c r="AF166" s="182"/>
    </row>
    <row r="167" spans="1:32" s="154" customFormat="1" ht="14.45" customHeight="1" x14ac:dyDescent="0.25">
      <c r="A167" s="204" t="s">
        <v>593</v>
      </c>
      <c r="B167" s="205"/>
      <c r="C167" s="205"/>
      <c r="D167" s="205"/>
      <c r="E167" s="205"/>
      <c r="F167" s="205"/>
      <c r="G167" s="205"/>
      <c r="H167" s="205"/>
      <c r="I167" s="205"/>
      <c r="J167" s="206"/>
      <c r="K167" s="177"/>
      <c r="L167" s="182" t="s">
        <v>632</v>
      </c>
      <c r="M167" s="183" t="s">
        <v>633</v>
      </c>
      <c r="N167" s="183" t="s">
        <v>620</v>
      </c>
      <c r="O167" s="183" t="s">
        <v>621</v>
      </c>
      <c r="P167" s="185"/>
      <c r="Q167" s="184" t="s">
        <v>48</v>
      </c>
      <c r="R167" s="185"/>
      <c r="S167" s="185">
        <v>7</v>
      </c>
      <c r="T167" s="186">
        <v>0</v>
      </c>
      <c r="U167" s="182"/>
      <c r="V167" s="177"/>
      <c r="W167" s="183" t="s">
        <v>352</v>
      </c>
      <c r="X167" s="183" t="s">
        <v>353</v>
      </c>
      <c r="Y167" s="183" t="s">
        <v>620</v>
      </c>
      <c r="Z167" s="184" t="s">
        <v>621</v>
      </c>
      <c r="AA167" s="185"/>
      <c r="AB167" s="184" t="s">
        <v>48</v>
      </c>
      <c r="AC167" s="185"/>
      <c r="AD167" s="185">
        <v>5</v>
      </c>
      <c r="AE167" s="186">
        <v>0</v>
      </c>
      <c r="AF167" s="182"/>
    </row>
    <row r="168" spans="1:32" s="154" customFormat="1" ht="14.45" customHeight="1" x14ac:dyDescent="0.2">
      <c r="A168" s="182" t="s">
        <v>594</v>
      </c>
      <c r="B168" s="182" t="s">
        <v>595</v>
      </c>
      <c r="C168" s="183" t="s">
        <v>596</v>
      </c>
      <c r="D168" s="183" t="s">
        <v>597</v>
      </c>
      <c r="E168" s="183"/>
      <c r="F168" s="184" t="s">
        <v>51</v>
      </c>
      <c r="G168" s="184"/>
      <c r="H168" s="185">
        <v>79</v>
      </c>
      <c r="I168" s="186">
        <v>0</v>
      </c>
      <c r="J168" s="185"/>
      <c r="K168" s="177"/>
      <c r="L168" s="182" t="s">
        <v>316</v>
      </c>
      <c r="M168" s="183" t="s">
        <v>317</v>
      </c>
      <c r="N168" s="183" t="s">
        <v>620</v>
      </c>
      <c r="O168" s="183" t="s">
        <v>621</v>
      </c>
      <c r="P168" s="185"/>
      <c r="Q168" s="184" t="s">
        <v>51</v>
      </c>
      <c r="R168" s="185"/>
      <c r="S168" s="185">
        <v>92</v>
      </c>
      <c r="T168" s="186">
        <v>0</v>
      </c>
      <c r="U168" s="182"/>
      <c r="V168" s="177"/>
      <c r="W168" s="183" t="s">
        <v>676</v>
      </c>
      <c r="X168" s="183" t="s">
        <v>677</v>
      </c>
      <c r="Y168" s="183" t="s">
        <v>620</v>
      </c>
      <c r="Z168" s="184" t="s">
        <v>621</v>
      </c>
      <c r="AA168" s="185"/>
      <c r="AB168" s="184" t="s">
        <v>51</v>
      </c>
      <c r="AC168" s="185"/>
      <c r="AD168" s="185">
        <v>51</v>
      </c>
      <c r="AE168" s="186">
        <v>0</v>
      </c>
      <c r="AF168" s="182"/>
    </row>
    <row r="169" spans="1:32" s="154" customFormat="1" ht="14.45" customHeight="1" x14ac:dyDescent="0.2">
      <c r="A169" s="182" t="s">
        <v>594</v>
      </c>
      <c r="B169" s="182" t="s">
        <v>595</v>
      </c>
      <c r="C169" s="183" t="s">
        <v>596</v>
      </c>
      <c r="D169" s="183" t="s">
        <v>597</v>
      </c>
      <c r="E169" s="183"/>
      <c r="F169" s="184" t="s">
        <v>48</v>
      </c>
      <c r="G169" s="184"/>
      <c r="H169" s="185">
        <v>1</v>
      </c>
      <c r="I169" s="186">
        <v>0</v>
      </c>
      <c r="J169" s="185"/>
      <c r="K169" s="177"/>
      <c r="L169" s="182" t="s">
        <v>318</v>
      </c>
      <c r="M169" s="183" t="s">
        <v>319</v>
      </c>
      <c r="N169" s="183" t="s">
        <v>620</v>
      </c>
      <c r="O169" s="183" t="s">
        <v>621</v>
      </c>
      <c r="P169" s="185"/>
      <c r="Q169" s="184" t="s">
        <v>51</v>
      </c>
      <c r="R169" s="185"/>
      <c r="S169" s="185">
        <v>32</v>
      </c>
      <c r="T169" s="186">
        <v>0</v>
      </c>
      <c r="U169" s="182"/>
      <c r="V169" s="177"/>
      <c r="W169" s="183" t="s">
        <v>676</v>
      </c>
      <c r="X169" s="183" t="s">
        <v>677</v>
      </c>
      <c r="Y169" s="183" t="s">
        <v>620</v>
      </c>
      <c r="Z169" s="184" t="s">
        <v>621</v>
      </c>
      <c r="AA169" s="185"/>
      <c r="AB169" s="184" t="s">
        <v>48</v>
      </c>
      <c r="AC169" s="185"/>
      <c r="AD169" s="185">
        <v>11</v>
      </c>
      <c r="AE169" s="186">
        <v>0</v>
      </c>
      <c r="AF169" s="182"/>
    </row>
    <row r="170" spans="1:32" s="154" customFormat="1" ht="14.45" customHeight="1" x14ac:dyDescent="0.2">
      <c r="A170" s="182" t="s">
        <v>270</v>
      </c>
      <c r="B170" s="182" t="s">
        <v>271</v>
      </c>
      <c r="C170" s="183" t="s">
        <v>596</v>
      </c>
      <c r="D170" s="183" t="s">
        <v>597</v>
      </c>
      <c r="E170" s="183"/>
      <c r="F170" s="184" t="s">
        <v>48</v>
      </c>
      <c r="G170" s="184"/>
      <c r="H170" s="185">
        <v>5</v>
      </c>
      <c r="I170" s="186">
        <v>0</v>
      </c>
      <c r="J170" s="185"/>
      <c r="K170" s="177"/>
      <c r="L170" s="182" t="s">
        <v>320</v>
      </c>
      <c r="M170" s="183" t="s">
        <v>321</v>
      </c>
      <c r="N170" s="183" t="s">
        <v>620</v>
      </c>
      <c r="O170" s="183" t="s">
        <v>621</v>
      </c>
      <c r="P170" s="185"/>
      <c r="Q170" s="184" t="s">
        <v>51</v>
      </c>
      <c r="R170" s="185"/>
      <c r="S170" s="185">
        <v>76</v>
      </c>
      <c r="T170" s="186">
        <v>0</v>
      </c>
      <c r="U170" s="182"/>
      <c r="V170" s="177"/>
      <c r="W170" s="183" t="s">
        <v>678</v>
      </c>
      <c r="X170" s="183" t="s">
        <v>679</v>
      </c>
      <c r="Y170" s="183" t="s">
        <v>620</v>
      </c>
      <c r="Z170" s="184" t="s">
        <v>621</v>
      </c>
      <c r="AA170" s="185"/>
      <c r="AB170" s="184" t="s">
        <v>51</v>
      </c>
      <c r="AC170" s="185"/>
      <c r="AD170" s="185">
        <v>18</v>
      </c>
      <c r="AE170" s="186">
        <v>0</v>
      </c>
      <c r="AF170" s="182"/>
    </row>
    <row r="171" spans="1:32" s="154" customFormat="1" ht="14.45" customHeight="1" x14ac:dyDescent="0.2">
      <c r="A171" s="182" t="s">
        <v>598</v>
      </c>
      <c r="B171" s="182" t="s">
        <v>599</v>
      </c>
      <c r="C171" s="183" t="s">
        <v>596</v>
      </c>
      <c r="D171" s="183" t="s">
        <v>597</v>
      </c>
      <c r="E171" s="183"/>
      <c r="F171" s="184" t="s">
        <v>48</v>
      </c>
      <c r="G171" s="184"/>
      <c r="H171" s="185">
        <v>4</v>
      </c>
      <c r="I171" s="186">
        <v>0</v>
      </c>
      <c r="J171" s="185"/>
      <c r="K171" s="177"/>
      <c r="L171" s="182" t="s">
        <v>324</v>
      </c>
      <c r="M171" s="183" t="s">
        <v>325</v>
      </c>
      <c r="N171" s="183" t="s">
        <v>620</v>
      </c>
      <c r="O171" s="183" t="s">
        <v>621</v>
      </c>
      <c r="P171" s="185"/>
      <c r="Q171" s="184" t="s">
        <v>48</v>
      </c>
      <c r="R171" s="185"/>
      <c r="S171" s="185">
        <v>1</v>
      </c>
      <c r="T171" s="186">
        <v>0</v>
      </c>
      <c r="U171" s="182"/>
      <c r="V171" s="177"/>
      <c r="W171" s="183" t="s">
        <v>680</v>
      </c>
      <c r="X171" s="183" t="s">
        <v>681</v>
      </c>
      <c r="Y171" s="183" t="s">
        <v>620</v>
      </c>
      <c r="Z171" s="184" t="s">
        <v>621</v>
      </c>
      <c r="AA171" s="185"/>
      <c r="AB171" s="184" t="s">
        <v>48</v>
      </c>
      <c r="AC171" s="185"/>
      <c r="AD171" s="185">
        <v>8</v>
      </c>
      <c r="AE171" s="186">
        <v>0</v>
      </c>
      <c r="AF171" s="182"/>
    </row>
    <row r="172" spans="1:32" s="154" customFormat="1" ht="14.45" customHeight="1" x14ac:dyDescent="0.2">
      <c r="A172" s="182" t="s">
        <v>600</v>
      </c>
      <c r="B172" s="182" t="s">
        <v>601</v>
      </c>
      <c r="C172" s="183" t="s">
        <v>596</v>
      </c>
      <c r="D172" s="183" t="s">
        <v>597</v>
      </c>
      <c r="E172" s="183"/>
      <c r="F172" s="184" t="s">
        <v>48</v>
      </c>
      <c r="G172" s="184"/>
      <c r="H172" s="185">
        <v>10</v>
      </c>
      <c r="I172" s="186">
        <v>0</v>
      </c>
      <c r="J172" s="185"/>
      <c r="K172" s="177"/>
      <c r="L172" s="182" t="s">
        <v>634</v>
      </c>
      <c r="M172" s="183" t="s">
        <v>635</v>
      </c>
      <c r="N172" s="183" t="s">
        <v>620</v>
      </c>
      <c r="O172" s="183" t="s">
        <v>621</v>
      </c>
      <c r="P172" s="185"/>
      <c r="Q172" s="184" t="s">
        <v>48</v>
      </c>
      <c r="R172" s="185"/>
      <c r="S172" s="185">
        <v>7</v>
      </c>
      <c r="T172" s="186">
        <v>0</v>
      </c>
      <c r="U172" s="182"/>
      <c r="V172" s="177"/>
      <c r="W172" s="183" t="s">
        <v>358</v>
      </c>
      <c r="X172" s="183" t="s">
        <v>359</v>
      </c>
      <c r="Y172" s="183" t="s">
        <v>620</v>
      </c>
      <c r="Z172" s="184" t="s">
        <v>621</v>
      </c>
      <c r="AA172" s="185"/>
      <c r="AB172" s="184" t="s">
        <v>51</v>
      </c>
      <c r="AC172" s="185"/>
      <c r="AD172" s="185">
        <v>51</v>
      </c>
      <c r="AE172" s="186">
        <v>0</v>
      </c>
      <c r="AF172" s="182"/>
    </row>
    <row r="173" spans="1:32" s="154" customFormat="1" ht="14.45" customHeight="1" x14ac:dyDescent="0.2">
      <c r="A173" s="182" t="s">
        <v>274</v>
      </c>
      <c r="B173" s="182" t="s">
        <v>275</v>
      </c>
      <c r="C173" s="183" t="s">
        <v>596</v>
      </c>
      <c r="D173" s="183" t="s">
        <v>597</v>
      </c>
      <c r="E173" s="183"/>
      <c r="F173" s="184" t="s">
        <v>51</v>
      </c>
      <c r="G173" s="184"/>
      <c r="H173" s="185">
        <v>4</v>
      </c>
      <c r="I173" s="186">
        <v>0</v>
      </c>
      <c r="J173" s="185"/>
      <c r="K173" s="177"/>
      <c r="L173" s="182" t="s">
        <v>636</v>
      </c>
      <c r="M173" s="183" t="s">
        <v>637</v>
      </c>
      <c r="N173" s="183" t="s">
        <v>620</v>
      </c>
      <c r="O173" s="183" t="s">
        <v>621</v>
      </c>
      <c r="P173" s="185"/>
      <c r="Q173" s="184" t="s">
        <v>48</v>
      </c>
      <c r="R173" s="185"/>
      <c r="S173" s="185">
        <v>11</v>
      </c>
      <c r="T173" s="186">
        <v>0</v>
      </c>
      <c r="U173" s="182"/>
      <c r="V173" s="177"/>
      <c r="W173" s="183" t="s">
        <v>682</v>
      </c>
      <c r="X173" s="183" t="s">
        <v>683</v>
      </c>
      <c r="Y173" s="183" t="s">
        <v>620</v>
      </c>
      <c r="Z173" s="184" t="s">
        <v>621</v>
      </c>
      <c r="AA173" s="185"/>
      <c r="AB173" s="184" t="s">
        <v>51</v>
      </c>
      <c r="AC173" s="185"/>
      <c r="AD173" s="185">
        <v>13</v>
      </c>
      <c r="AE173" s="186">
        <v>0</v>
      </c>
      <c r="AF173" s="182"/>
    </row>
    <row r="174" spans="1:32" s="154" customFormat="1" ht="14.45" customHeight="1" x14ac:dyDescent="0.2">
      <c r="A174" s="182" t="s">
        <v>274</v>
      </c>
      <c r="B174" s="182" t="s">
        <v>275</v>
      </c>
      <c r="C174" s="183" t="s">
        <v>596</v>
      </c>
      <c r="D174" s="183" t="s">
        <v>597</v>
      </c>
      <c r="E174" s="183"/>
      <c r="F174" s="184" t="s">
        <v>48</v>
      </c>
      <c r="G174" s="184"/>
      <c r="H174" s="185">
        <v>93</v>
      </c>
      <c r="I174" s="186">
        <v>0</v>
      </c>
      <c r="J174" s="185"/>
      <c r="K174" s="177"/>
      <c r="L174" s="182" t="s">
        <v>638</v>
      </c>
      <c r="M174" s="183" t="s">
        <v>639</v>
      </c>
      <c r="N174" s="183" t="s">
        <v>620</v>
      </c>
      <c r="O174" s="183" t="s">
        <v>621</v>
      </c>
      <c r="P174" s="185"/>
      <c r="Q174" s="184" t="s">
        <v>51</v>
      </c>
      <c r="R174" s="185"/>
      <c r="S174" s="185">
        <v>9</v>
      </c>
      <c r="T174" s="186">
        <v>0</v>
      </c>
      <c r="U174" s="182"/>
      <c r="V174" s="177"/>
      <c r="W174" s="183" t="s">
        <v>684</v>
      </c>
      <c r="X174" s="183" t="s">
        <v>685</v>
      </c>
      <c r="Y174" s="183" t="s">
        <v>620</v>
      </c>
      <c r="Z174" s="184" t="s">
        <v>621</v>
      </c>
      <c r="AA174" s="185"/>
      <c r="AB174" s="184" t="s">
        <v>125</v>
      </c>
      <c r="AC174" s="185"/>
      <c r="AD174" s="185">
        <v>28</v>
      </c>
      <c r="AE174" s="186">
        <v>0</v>
      </c>
      <c r="AF174" s="182"/>
    </row>
    <row r="175" spans="1:32" s="154" customFormat="1" ht="14.45" customHeight="1" x14ac:dyDescent="0.2">
      <c r="A175" s="182" t="s">
        <v>276</v>
      </c>
      <c r="B175" s="182" t="s">
        <v>277</v>
      </c>
      <c r="C175" s="183" t="s">
        <v>596</v>
      </c>
      <c r="D175" s="183" t="s">
        <v>597</v>
      </c>
      <c r="E175" s="183"/>
      <c r="F175" s="184" t="s">
        <v>48</v>
      </c>
      <c r="G175" s="184"/>
      <c r="H175" s="185">
        <v>59</v>
      </c>
      <c r="I175" s="186">
        <v>0</v>
      </c>
      <c r="J175" s="185"/>
      <c r="K175" s="177"/>
      <c r="L175" s="182" t="s">
        <v>640</v>
      </c>
      <c r="M175" s="183" t="s">
        <v>641</v>
      </c>
      <c r="N175" s="183" t="s">
        <v>620</v>
      </c>
      <c r="O175" s="183" t="s">
        <v>621</v>
      </c>
      <c r="P175" s="185"/>
      <c r="Q175" s="184" t="s">
        <v>125</v>
      </c>
      <c r="R175" s="185"/>
      <c r="S175" s="185">
        <v>23</v>
      </c>
      <c r="T175" s="186">
        <v>0</v>
      </c>
      <c r="U175" s="182"/>
      <c r="V175" s="177"/>
      <c r="W175" s="183" t="s">
        <v>684</v>
      </c>
      <c r="X175" s="183" t="s">
        <v>685</v>
      </c>
      <c r="Y175" s="183" t="s">
        <v>620</v>
      </c>
      <c r="Z175" s="184" t="s">
        <v>621</v>
      </c>
      <c r="AA175" s="185"/>
      <c r="AB175" s="184" t="s">
        <v>48</v>
      </c>
      <c r="AC175" s="185"/>
      <c r="AD175" s="185">
        <v>83</v>
      </c>
      <c r="AE175" s="186">
        <v>0</v>
      </c>
      <c r="AF175" s="182"/>
    </row>
    <row r="176" spans="1:32" s="154" customFormat="1" ht="14.45" customHeight="1" x14ac:dyDescent="0.2">
      <c r="A176" s="182" t="s">
        <v>602</v>
      </c>
      <c r="B176" s="182" t="s">
        <v>603</v>
      </c>
      <c r="C176" s="183" t="s">
        <v>596</v>
      </c>
      <c r="D176" s="183" t="s">
        <v>597</v>
      </c>
      <c r="E176" s="183"/>
      <c r="F176" s="184" t="s">
        <v>51</v>
      </c>
      <c r="G176" s="184"/>
      <c r="H176" s="185">
        <v>42</v>
      </c>
      <c r="I176" s="186">
        <v>0</v>
      </c>
      <c r="J176" s="185"/>
      <c r="K176" s="177"/>
      <c r="L176" s="182" t="s">
        <v>640</v>
      </c>
      <c r="M176" s="183" t="s">
        <v>641</v>
      </c>
      <c r="N176" s="183" t="s">
        <v>620</v>
      </c>
      <c r="O176" s="183" t="s">
        <v>621</v>
      </c>
      <c r="P176" s="185"/>
      <c r="Q176" s="184" t="s">
        <v>51</v>
      </c>
      <c r="R176" s="185"/>
      <c r="S176" s="185">
        <v>10</v>
      </c>
      <c r="T176" s="186">
        <v>0</v>
      </c>
      <c r="U176" s="182"/>
      <c r="V176" s="177"/>
      <c r="W176" s="183" t="s">
        <v>686</v>
      </c>
      <c r="X176" s="183" t="s">
        <v>687</v>
      </c>
      <c r="Y176" s="183" t="s">
        <v>620</v>
      </c>
      <c r="Z176" s="184" t="s">
        <v>621</v>
      </c>
      <c r="AA176" s="185"/>
      <c r="AB176" s="184" t="s">
        <v>51</v>
      </c>
      <c r="AC176" s="185"/>
      <c r="AD176" s="185">
        <v>25</v>
      </c>
      <c r="AE176" s="186">
        <v>0</v>
      </c>
      <c r="AF176" s="182"/>
    </row>
    <row r="177" spans="1:32" s="154" customFormat="1" ht="14.45" customHeight="1" x14ac:dyDescent="0.2">
      <c r="A177" s="182" t="s">
        <v>602</v>
      </c>
      <c r="B177" s="182" t="s">
        <v>603</v>
      </c>
      <c r="C177" s="183" t="s">
        <v>596</v>
      </c>
      <c r="D177" s="183" t="s">
        <v>597</v>
      </c>
      <c r="E177" s="183"/>
      <c r="F177" s="184" t="s">
        <v>48</v>
      </c>
      <c r="G177" s="184"/>
      <c r="H177" s="185">
        <v>18</v>
      </c>
      <c r="I177" s="186">
        <v>0</v>
      </c>
      <c r="J177" s="185"/>
      <c r="K177" s="177"/>
      <c r="L177" s="182" t="s">
        <v>640</v>
      </c>
      <c r="M177" s="183" t="s">
        <v>641</v>
      </c>
      <c r="N177" s="183" t="s">
        <v>620</v>
      </c>
      <c r="O177" s="183" t="s">
        <v>621</v>
      </c>
      <c r="P177" s="185"/>
      <c r="Q177" s="184" t="s">
        <v>48</v>
      </c>
      <c r="R177" s="185"/>
      <c r="S177" s="185">
        <v>33</v>
      </c>
      <c r="T177" s="186">
        <v>0</v>
      </c>
      <c r="U177" s="182"/>
      <c r="V177" s="177"/>
      <c r="W177" s="183" t="s">
        <v>686</v>
      </c>
      <c r="X177" s="183" t="s">
        <v>687</v>
      </c>
      <c r="Y177" s="183" t="s">
        <v>620</v>
      </c>
      <c r="Z177" s="184" t="s">
        <v>621</v>
      </c>
      <c r="AA177" s="185"/>
      <c r="AB177" s="184" t="s">
        <v>48</v>
      </c>
      <c r="AC177" s="185"/>
      <c r="AD177" s="185">
        <v>17</v>
      </c>
      <c r="AE177" s="186">
        <v>0</v>
      </c>
      <c r="AF177" s="182"/>
    </row>
    <row r="178" spans="1:32" s="154" customFormat="1" ht="14.45" customHeight="1" x14ac:dyDescent="0.2">
      <c r="A178" s="172" t="s">
        <v>604</v>
      </c>
      <c r="B178" s="182"/>
      <c r="C178" s="183"/>
      <c r="D178" s="183"/>
      <c r="E178" s="183"/>
      <c r="F178" s="184"/>
      <c r="G178" s="184"/>
      <c r="H178" s="185">
        <f>(SUM(H167:H177))</f>
        <v>315</v>
      </c>
      <c r="I178" s="186">
        <f>(SUM(I167:I177))</f>
        <v>0</v>
      </c>
      <c r="J178" s="185">
        <f>(SUM(J167:J177))</f>
        <v>0</v>
      </c>
      <c r="K178" s="177"/>
      <c r="L178" s="182" t="s">
        <v>642</v>
      </c>
      <c r="M178" s="183" t="s">
        <v>643</v>
      </c>
      <c r="N178" s="183" t="s">
        <v>620</v>
      </c>
      <c r="O178" s="183" t="s">
        <v>621</v>
      </c>
      <c r="P178" s="185"/>
      <c r="Q178" s="184" t="s">
        <v>125</v>
      </c>
      <c r="R178" s="185"/>
      <c r="S178" s="185">
        <v>7</v>
      </c>
      <c r="T178" s="186">
        <v>0</v>
      </c>
      <c r="U178" s="182"/>
      <c r="V178" s="177"/>
      <c r="W178" s="183" t="s">
        <v>688</v>
      </c>
      <c r="X178" s="183" t="s">
        <v>689</v>
      </c>
      <c r="Y178" s="183" t="s">
        <v>620</v>
      </c>
      <c r="Z178" s="184" t="s">
        <v>621</v>
      </c>
      <c r="AA178" s="185"/>
      <c r="AB178" s="184" t="s">
        <v>51</v>
      </c>
      <c r="AC178" s="185"/>
      <c r="AD178" s="185">
        <v>3</v>
      </c>
      <c r="AE178" s="186">
        <v>0</v>
      </c>
      <c r="AF178" s="182"/>
    </row>
    <row r="179" spans="1:32" s="154" customFormat="1" ht="14.45" customHeight="1" x14ac:dyDescent="0.25">
      <c r="A179" s="204" t="s">
        <v>605</v>
      </c>
      <c r="B179" s="205"/>
      <c r="C179" s="205"/>
      <c r="D179" s="205"/>
      <c r="E179" s="205"/>
      <c r="F179" s="205"/>
      <c r="G179" s="205"/>
      <c r="H179" s="205"/>
      <c r="I179" s="205"/>
      <c r="J179" s="206"/>
      <c r="K179" s="177"/>
      <c r="L179" s="182" t="s">
        <v>642</v>
      </c>
      <c r="M179" s="183" t="s">
        <v>643</v>
      </c>
      <c r="N179" s="183" t="s">
        <v>620</v>
      </c>
      <c r="O179" s="183" t="s">
        <v>621</v>
      </c>
      <c r="P179" s="185"/>
      <c r="Q179" s="184" t="s">
        <v>51</v>
      </c>
      <c r="R179" s="185"/>
      <c r="S179" s="185">
        <v>44</v>
      </c>
      <c r="T179" s="186">
        <v>0</v>
      </c>
      <c r="U179" s="182"/>
      <c r="V179" s="177"/>
      <c r="W179" s="183" t="s">
        <v>690</v>
      </c>
      <c r="X179" s="183" t="s">
        <v>691</v>
      </c>
      <c r="Y179" s="183" t="s">
        <v>620</v>
      </c>
      <c r="Z179" s="184" t="s">
        <v>621</v>
      </c>
      <c r="AA179" s="185"/>
      <c r="AB179" s="184" t="s">
        <v>51</v>
      </c>
      <c r="AC179" s="185"/>
      <c r="AD179" s="185">
        <v>24</v>
      </c>
      <c r="AE179" s="186">
        <v>0</v>
      </c>
      <c r="AF179" s="182"/>
    </row>
    <row r="180" spans="1:32" s="154" customFormat="1" ht="14.45" customHeight="1" x14ac:dyDescent="0.2">
      <c r="A180" s="182" t="s">
        <v>606</v>
      </c>
      <c r="B180" s="182" t="s">
        <v>607</v>
      </c>
      <c r="C180" s="183" t="s">
        <v>608</v>
      </c>
      <c r="D180" s="183" t="s">
        <v>609</v>
      </c>
      <c r="E180" s="183"/>
      <c r="F180" s="184" t="s">
        <v>48</v>
      </c>
      <c r="G180" s="184"/>
      <c r="H180" s="185">
        <v>4</v>
      </c>
      <c r="I180" s="186">
        <v>0</v>
      </c>
      <c r="J180" s="185"/>
      <c r="K180" s="177"/>
      <c r="L180" s="182" t="s">
        <v>642</v>
      </c>
      <c r="M180" s="183" t="s">
        <v>643</v>
      </c>
      <c r="N180" s="183" t="s">
        <v>620</v>
      </c>
      <c r="O180" s="183" t="s">
        <v>621</v>
      </c>
      <c r="P180" s="185"/>
      <c r="Q180" s="184" t="s">
        <v>48</v>
      </c>
      <c r="R180" s="185"/>
      <c r="S180" s="185">
        <v>3</v>
      </c>
      <c r="T180" s="186">
        <v>0</v>
      </c>
      <c r="U180" s="182"/>
      <c r="V180" s="177"/>
      <c r="W180" s="183" t="s">
        <v>692</v>
      </c>
      <c r="X180" s="183" t="s">
        <v>693</v>
      </c>
      <c r="Y180" s="183" t="s">
        <v>620</v>
      </c>
      <c r="Z180" s="184" t="s">
        <v>621</v>
      </c>
      <c r="AA180" s="185"/>
      <c r="AB180" s="184" t="s">
        <v>48</v>
      </c>
      <c r="AC180" s="185"/>
      <c r="AD180" s="185">
        <v>5</v>
      </c>
      <c r="AE180" s="186">
        <v>0</v>
      </c>
      <c r="AF180" s="182"/>
    </row>
    <row r="181" spans="1:32" s="154" customFormat="1" ht="14.45" customHeight="1" x14ac:dyDescent="0.2">
      <c r="A181" s="182" t="s">
        <v>610</v>
      </c>
      <c r="B181" s="182" t="s">
        <v>611</v>
      </c>
      <c r="C181" s="183" t="s">
        <v>608</v>
      </c>
      <c r="D181" s="183" t="s">
        <v>609</v>
      </c>
      <c r="E181" s="183"/>
      <c r="F181" s="184" t="s">
        <v>48</v>
      </c>
      <c r="G181" s="184"/>
      <c r="H181" s="185">
        <v>16</v>
      </c>
      <c r="I181" s="186">
        <v>0</v>
      </c>
      <c r="J181" s="185"/>
      <c r="K181" s="177"/>
      <c r="L181" s="182" t="s">
        <v>644</v>
      </c>
      <c r="M181" s="183" t="s">
        <v>645</v>
      </c>
      <c r="N181" s="183" t="s">
        <v>620</v>
      </c>
      <c r="O181" s="183" t="s">
        <v>621</v>
      </c>
      <c r="P181" s="185"/>
      <c r="Q181" s="184" t="s">
        <v>125</v>
      </c>
      <c r="R181" s="185"/>
      <c r="S181" s="185">
        <v>81</v>
      </c>
      <c r="T181" s="186">
        <v>0</v>
      </c>
      <c r="U181" s="182"/>
      <c r="V181" s="177"/>
      <c r="W181" s="183" t="s">
        <v>364</v>
      </c>
      <c r="X181" s="183" t="s">
        <v>365</v>
      </c>
      <c r="Y181" s="183" t="s">
        <v>620</v>
      </c>
      <c r="Z181" s="184" t="s">
        <v>621</v>
      </c>
      <c r="AA181" s="185"/>
      <c r="AB181" s="184" t="s">
        <v>51</v>
      </c>
      <c r="AC181" s="185"/>
      <c r="AD181" s="185">
        <v>28</v>
      </c>
      <c r="AE181" s="186">
        <v>0</v>
      </c>
      <c r="AF181" s="182"/>
    </row>
    <row r="182" spans="1:32" s="154" customFormat="1" ht="14.45" customHeight="1" x14ac:dyDescent="0.2">
      <c r="A182" s="182" t="s">
        <v>612</v>
      </c>
      <c r="B182" s="182" t="s">
        <v>613</v>
      </c>
      <c r="C182" s="183" t="s">
        <v>608</v>
      </c>
      <c r="D182" s="183" t="s">
        <v>609</v>
      </c>
      <c r="E182" s="183"/>
      <c r="F182" s="184" t="s">
        <v>48</v>
      </c>
      <c r="G182" s="184"/>
      <c r="H182" s="185">
        <v>9</v>
      </c>
      <c r="I182" s="186">
        <v>0</v>
      </c>
      <c r="J182" s="185"/>
      <c r="K182" s="177"/>
      <c r="L182" s="182" t="s">
        <v>646</v>
      </c>
      <c r="M182" s="183" t="s">
        <v>647</v>
      </c>
      <c r="N182" s="183" t="s">
        <v>620</v>
      </c>
      <c r="O182" s="183" t="s">
        <v>621</v>
      </c>
      <c r="P182" s="185"/>
      <c r="Q182" s="184" t="s">
        <v>125</v>
      </c>
      <c r="R182" s="185"/>
      <c r="S182" s="185">
        <v>12</v>
      </c>
      <c r="T182" s="186">
        <v>0</v>
      </c>
      <c r="U182" s="182"/>
      <c r="V182" s="177"/>
      <c r="W182" s="183" t="s">
        <v>366</v>
      </c>
      <c r="X182" s="183" t="s">
        <v>367</v>
      </c>
      <c r="Y182" s="183" t="s">
        <v>620</v>
      </c>
      <c r="Z182" s="184" t="s">
        <v>621</v>
      </c>
      <c r="AA182" s="185"/>
      <c r="AB182" s="184" t="s">
        <v>51</v>
      </c>
      <c r="AC182" s="185"/>
      <c r="AD182" s="185">
        <v>16</v>
      </c>
      <c r="AE182" s="186">
        <v>0</v>
      </c>
      <c r="AF182" s="182"/>
    </row>
    <row r="183" spans="1:32" s="154" customFormat="1" ht="14.45" customHeight="1" x14ac:dyDescent="0.2">
      <c r="A183" s="182" t="s">
        <v>614</v>
      </c>
      <c r="B183" s="182" t="s">
        <v>615</v>
      </c>
      <c r="C183" s="183" t="s">
        <v>608</v>
      </c>
      <c r="D183" s="183" t="s">
        <v>609</v>
      </c>
      <c r="E183" s="183"/>
      <c r="F183" s="184" t="s">
        <v>48</v>
      </c>
      <c r="G183" s="184"/>
      <c r="H183" s="185">
        <v>5</v>
      </c>
      <c r="I183" s="186">
        <v>0</v>
      </c>
      <c r="J183" s="185"/>
      <c r="K183" s="177"/>
      <c r="L183" s="182" t="s">
        <v>646</v>
      </c>
      <c r="M183" s="183" t="s">
        <v>647</v>
      </c>
      <c r="N183" s="183" t="s">
        <v>620</v>
      </c>
      <c r="O183" s="183" t="s">
        <v>621</v>
      </c>
      <c r="P183" s="185"/>
      <c r="Q183" s="184" t="s">
        <v>48</v>
      </c>
      <c r="R183" s="185"/>
      <c r="S183" s="185">
        <v>22</v>
      </c>
      <c r="T183" s="186">
        <v>0</v>
      </c>
      <c r="U183" s="182"/>
      <c r="V183" s="177"/>
      <c r="W183" s="183" t="s">
        <v>366</v>
      </c>
      <c r="X183" s="183" t="s">
        <v>367</v>
      </c>
      <c r="Y183" s="183" t="s">
        <v>620</v>
      </c>
      <c r="Z183" s="184" t="s">
        <v>621</v>
      </c>
      <c r="AA183" s="185"/>
      <c r="AB183" s="184" t="s">
        <v>48</v>
      </c>
      <c r="AC183" s="185"/>
      <c r="AD183" s="185">
        <v>1</v>
      </c>
      <c r="AE183" s="186">
        <v>0</v>
      </c>
      <c r="AF183" s="182"/>
    </row>
    <row r="184" spans="1:32" s="154" customFormat="1" ht="14.45" customHeight="1" x14ac:dyDescent="0.2">
      <c r="A184" s="172" t="s">
        <v>616</v>
      </c>
      <c r="B184" s="182"/>
      <c r="C184" s="183"/>
      <c r="D184" s="183"/>
      <c r="E184" s="183"/>
      <c r="F184" s="184"/>
      <c r="G184" s="184"/>
      <c r="H184" s="185">
        <f>(SUM(H179:H183))</f>
        <v>34</v>
      </c>
      <c r="I184" s="186">
        <f>(SUM(I179:I183))</f>
        <v>0</v>
      </c>
      <c r="J184" s="185">
        <f>(SUM(J179:J183))</f>
        <v>0</v>
      </c>
      <c r="K184" s="177"/>
      <c r="L184" s="182" t="s">
        <v>648</v>
      </c>
      <c r="M184" s="183" t="s">
        <v>649</v>
      </c>
      <c r="N184" s="183" t="s">
        <v>620</v>
      </c>
      <c r="O184" s="183" t="s">
        <v>621</v>
      </c>
      <c r="P184" s="185"/>
      <c r="Q184" s="184" t="s">
        <v>48</v>
      </c>
      <c r="R184" s="185"/>
      <c r="S184" s="185">
        <v>6</v>
      </c>
      <c r="T184" s="186">
        <v>0</v>
      </c>
      <c r="U184" s="182"/>
      <c r="V184" s="177"/>
      <c r="W184" s="183" t="s">
        <v>694</v>
      </c>
      <c r="X184" s="183" t="s">
        <v>695</v>
      </c>
      <c r="Y184" s="183" t="s">
        <v>620</v>
      </c>
      <c r="Z184" s="184" t="s">
        <v>621</v>
      </c>
      <c r="AA184" s="185"/>
      <c r="AB184" s="184" t="s">
        <v>51</v>
      </c>
      <c r="AC184" s="185"/>
      <c r="AD184" s="185">
        <v>18</v>
      </c>
      <c r="AE184" s="186">
        <v>0</v>
      </c>
      <c r="AF184" s="182"/>
    </row>
    <row r="185" spans="1:32" s="154" customFormat="1" ht="14.45" customHeight="1" x14ac:dyDescent="0.25">
      <c r="A185" s="204" t="s">
        <v>617</v>
      </c>
      <c r="B185" s="205"/>
      <c r="C185" s="205"/>
      <c r="D185" s="205"/>
      <c r="E185" s="205"/>
      <c r="F185" s="205"/>
      <c r="G185" s="205"/>
      <c r="H185" s="205"/>
      <c r="I185" s="205"/>
      <c r="J185" s="206"/>
      <c r="K185" s="177"/>
      <c r="L185" s="182" t="s">
        <v>650</v>
      </c>
      <c r="M185" s="183" t="s">
        <v>651</v>
      </c>
      <c r="N185" s="183" t="s">
        <v>620</v>
      </c>
      <c r="O185" s="183" t="s">
        <v>621</v>
      </c>
      <c r="P185" s="185"/>
      <c r="Q185" s="184" t="s">
        <v>48</v>
      </c>
      <c r="R185" s="185"/>
      <c r="S185" s="185">
        <v>18</v>
      </c>
      <c r="T185" s="186">
        <v>0</v>
      </c>
      <c r="U185" s="182"/>
      <c r="V185" s="177"/>
      <c r="W185" s="183" t="s">
        <v>44</v>
      </c>
      <c r="X185" s="183" t="s">
        <v>45</v>
      </c>
      <c r="Y185" s="183" t="s">
        <v>620</v>
      </c>
      <c r="Z185" s="184" t="s">
        <v>621</v>
      </c>
      <c r="AA185" s="185"/>
      <c r="AB185" s="184" t="s">
        <v>48</v>
      </c>
      <c r="AC185" s="185"/>
      <c r="AD185" s="185">
        <v>42</v>
      </c>
      <c r="AE185" s="186">
        <v>0</v>
      </c>
      <c r="AF185" s="182"/>
    </row>
    <row r="186" spans="1:32" s="154" customFormat="1" ht="14.45" customHeight="1" x14ac:dyDescent="0.2">
      <c r="A186" s="182" t="s">
        <v>618</v>
      </c>
      <c r="B186" s="182" t="s">
        <v>619</v>
      </c>
      <c r="C186" s="183" t="s">
        <v>620</v>
      </c>
      <c r="D186" s="183" t="s">
        <v>621</v>
      </c>
      <c r="E186" s="183"/>
      <c r="F186" s="184" t="s">
        <v>48</v>
      </c>
      <c r="G186" s="184"/>
      <c r="H186" s="185">
        <v>33</v>
      </c>
      <c r="I186" s="186">
        <v>0</v>
      </c>
      <c r="J186" s="185"/>
      <c r="K186" s="177"/>
      <c r="L186" s="182" t="s">
        <v>338</v>
      </c>
      <c r="M186" s="183" t="s">
        <v>339</v>
      </c>
      <c r="N186" s="183" t="s">
        <v>620</v>
      </c>
      <c r="O186" s="183" t="s">
        <v>621</v>
      </c>
      <c r="P186" s="185"/>
      <c r="Q186" s="184" t="s">
        <v>48</v>
      </c>
      <c r="R186" s="185"/>
      <c r="S186" s="185">
        <v>81</v>
      </c>
      <c r="T186" s="186">
        <v>0</v>
      </c>
      <c r="U186" s="182"/>
      <c r="V186" s="177"/>
      <c r="W186" s="183" t="s">
        <v>696</v>
      </c>
      <c r="X186" s="183" t="s">
        <v>697</v>
      </c>
      <c r="Y186" s="183" t="s">
        <v>620</v>
      </c>
      <c r="Z186" s="184" t="s">
        <v>621</v>
      </c>
      <c r="AA186" s="185"/>
      <c r="AB186" s="184" t="s">
        <v>125</v>
      </c>
      <c r="AC186" s="185"/>
      <c r="AD186" s="185">
        <v>2</v>
      </c>
      <c r="AE186" s="186">
        <v>0</v>
      </c>
      <c r="AF186" s="182"/>
    </row>
    <row r="187" spans="1:32" s="154" customFormat="1" ht="14.45" customHeight="1" x14ac:dyDescent="0.2">
      <c r="A187" s="182" t="s">
        <v>622</v>
      </c>
      <c r="B187" s="182" t="s">
        <v>623</v>
      </c>
      <c r="C187" s="183" t="s">
        <v>620</v>
      </c>
      <c r="D187" s="183" t="s">
        <v>621</v>
      </c>
      <c r="E187" s="183"/>
      <c r="F187" s="184" t="s">
        <v>51</v>
      </c>
      <c r="G187" s="184"/>
      <c r="H187" s="185">
        <v>10</v>
      </c>
      <c r="I187" s="186">
        <v>0</v>
      </c>
      <c r="J187" s="185"/>
      <c r="K187" s="177"/>
      <c r="L187" s="182" t="s">
        <v>652</v>
      </c>
      <c r="M187" s="183" t="s">
        <v>653</v>
      </c>
      <c r="N187" s="183" t="s">
        <v>620</v>
      </c>
      <c r="O187" s="183" t="s">
        <v>621</v>
      </c>
      <c r="P187" s="185"/>
      <c r="Q187" s="184" t="s">
        <v>48</v>
      </c>
      <c r="R187" s="185"/>
      <c r="S187" s="185">
        <v>92</v>
      </c>
      <c r="T187" s="186">
        <v>0</v>
      </c>
      <c r="U187" s="182"/>
      <c r="V187" s="177"/>
      <c r="W187" s="183" t="s">
        <v>698</v>
      </c>
      <c r="X187" s="183" t="s">
        <v>699</v>
      </c>
      <c r="Y187" s="183" t="s">
        <v>620</v>
      </c>
      <c r="Z187" s="184" t="s">
        <v>621</v>
      </c>
      <c r="AA187" s="185"/>
      <c r="AB187" s="184" t="s">
        <v>125</v>
      </c>
      <c r="AC187" s="185"/>
      <c r="AD187" s="185">
        <v>26</v>
      </c>
      <c r="AE187" s="186">
        <v>0</v>
      </c>
      <c r="AF187" s="182"/>
    </row>
    <row r="188" spans="1:32" s="154" customFormat="1" ht="14.45" customHeight="1" x14ac:dyDescent="0.2">
      <c r="A188" s="182" t="s">
        <v>622</v>
      </c>
      <c r="B188" s="182" t="s">
        <v>623</v>
      </c>
      <c r="C188" s="183" t="s">
        <v>620</v>
      </c>
      <c r="D188" s="183" t="s">
        <v>621</v>
      </c>
      <c r="E188" s="183"/>
      <c r="F188" s="184" t="s">
        <v>48</v>
      </c>
      <c r="G188" s="184"/>
      <c r="H188" s="185">
        <v>9</v>
      </c>
      <c r="I188" s="186">
        <v>0</v>
      </c>
      <c r="J188" s="185"/>
      <c r="K188" s="177"/>
      <c r="L188" s="182" t="s">
        <v>340</v>
      </c>
      <c r="M188" s="183" t="s">
        <v>341</v>
      </c>
      <c r="N188" s="183" t="s">
        <v>620</v>
      </c>
      <c r="O188" s="183" t="s">
        <v>621</v>
      </c>
      <c r="P188" s="185"/>
      <c r="Q188" s="184" t="s">
        <v>48</v>
      </c>
      <c r="R188" s="185"/>
      <c r="S188" s="185">
        <v>17</v>
      </c>
      <c r="T188" s="186">
        <v>0</v>
      </c>
      <c r="U188" s="182"/>
      <c r="V188" s="177"/>
      <c r="W188" s="183" t="s">
        <v>698</v>
      </c>
      <c r="X188" s="183" t="s">
        <v>699</v>
      </c>
      <c r="Y188" s="183" t="s">
        <v>620</v>
      </c>
      <c r="Z188" s="184" t="s">
        <v>621</v>
      </c>
      <c r="AA188" s="185"/>
      <c r="AB188" s="184" t="s">
        <v>51</v>
      </c>
      <c r="AC188" s="185"/>
      <c r="AD188" s="185">
        <v>17</v>
      </c>
      <c r="AE188" s="186">
        <v>0</v>
      </c>
      <c r="AF188" s="182"/>
    </row>
    <row r="189" spans="1:32" s="154" customFormat="1" ht="14.45" customHeight="1" x14ac:dyDescent="0.2">
      <c r="A189" s="182" t="s">
        <v>294</v>
      </c>
      <c r="B189" s="182" t="s">
        <v>295</v>
      </c>
      <c r="C189" s="183" t="s">
        <v>620</v>
      </c>
      <c r="D189" s="183" t="s">
        <v>621</v>
      </c>
      <c r="E189" s="183"/>
      <c r="F189" s="184" t="s">
        <v>48</v>
      </c>
      <c r="G189" s="184"/>
      <c r="H189" s="185">
        <v>1</v>
      </c>
      <c r="I189" s="186">
        <v>0</v>
      </c>
      <c r="J189" s="185"/>
      <c r="K189" s="177"/>
      <c r="L189" s="182" t="s">
        <v>654</v>
      </c>
      <c r="M189" s="183" t="s">
        <v>655</v>
      </c>
      <c r="N189" s="183" t="s">
        <v>620</v>
      </c>
      <c r="O189" s="183" t="s">
        <v>621</v>
      </c>
      <c r="P189" s="185"/>
      <c r="Q189" s="184" t="s">
        <v>48</v>
      </c>
      <c r="R189" s="185"/>
      <c r="S189" s="185">
        <v>28</v>
      </c>
      <c r="T189" s="186">
        <v>0</v>
      </c>
      <c r="U189" s="182"/>
      <c r="V189" s="177"/>
      <c r="W189" s="183" t="s">
        <v>700</v>
      </c>
      <c r="X189" s="183" t="s">
        <v>701</v>
      </c>
      <c r="Y189" s="183" t="s">
        <v>620</v>
      </c>
      <c r="Z189" s="184" t="s">
        <v>621</v>
      </c>
      <c r="AA189" s="185"/>
      <c r="AB189" s="184" t="s">
        <v>48</v>
      </c>
      <c r="AC189" s="185"/>
      <c r="AD189" s="185">
        <v>59</v>
      </c>
      <c r="AE189" s="186">
        <v>0</v>
      </c>
      <c r="AF189" s="182"/>
    </row>
    <row r="190" spans="1:32" s="154" customFormat="1" ht="14.45" customHeight="1" x14ac:dyDescent="0.2">
      <c r="A190" s="182" t="s">
        <v>624</v>
      </c>
      <c r="B190" s="182" t="s">
        <v>625</v>
      </c>
      <c r="C190" s="183" t="s">
        <v>620</v>
      </c>
      <c r="D190" s="183" t="s">
        <v>621</v>
      </c>
      <c r="E190" s="183"/>
      <c r="F190" s="184" t="s">
        <v>48</v>
      </c>
      <c r="G190" s="184"/>
      <c r="H190" s="185">
        <v>14</v>
      </c>
      <c r="I190" s="186">
        <v>0</v>
      </c>
      <c r="J190" s="185"/>
      <c r="K190" s="177"/>
      <c r="L190" s="182" t="s">
        <v>656</v>
      </c>
      <c r="M190" s="183" t="s">
        <v>657</v>
      </c>
      <c r="N190" s="183" t="s">
        <v>620</v>
      </c>
      <c r="O190" s="183" t="s">
        <v>621</v>
      </c>
      <c r="P190" s="185"/>
      <c r="Q190" s="184" t="s">
        <v>51</v>
      </c>
      <c r="R190" s="185"/>
      <c r="S190" s="185">
        <v>69</v>
      </c>
      <c r="T190" s="186">
        <v>0</v>
      </c>
      <c r="U190" s="182"/>
      <c r="V190" s="177"/>
      <c r="W190" s="183" t="s">
        <v>702</v>
      </c>
      <c r="X190" s="183" t="s">
        <v>703</v>
      </c>
      <c r="Y190" s="183" t="s">
        <v>620</v>
      </c>
      <c r="Z190" s="184" t="s">
        <v>621</v>
      </c>
      <c r="AA190" s="185"/>
      <c r="AB190" s="184" t="s">
        <v>48</v>
      </c>
      <c r="AC190" s="185"/>
      <c r="AD190" s="185">
        <v>33</v>
      </c>
      <c r="AE190" s="186">
        <v>0</v>
      </c>
      <c r="AF190" s="182"/>
    </row>
    <row r="191" spans="1:32" s="154" customFormat="1" ht="14.45" customHeight="1" x14ac:dyDescent="0.2">
      <c r="A191" s="182" t="s">
        <v>626</v>
      </c>
      <c r="B191" s="182" t="s">
        <v>627</v>
      </c>
      <c r="C191" s="183" t="s">
        <v>620</v>
      </c>
      <c r="D191" s="183" t="s">
        <v>621</v>
      </c>
      <c r="E191" s="183"/>
      <c r="F191" s="184" t="s">
        <v>48</v>
      </c>
      <c r="G191" s="184"/>
      <c r="H191" s="185">
        <v>9</v>
      </c>
      <c r="I191" s="186">
        <v>0</v>
      </c>
      <c r="J191" s="185"/>
      <c r="K191" s="177"/>
      <c r="L191" s="182" t="s">
        <v>658</v>
      </c>
      <c r="M191" s="183" t="s">
        <v>659</v>
      </c>
      <c r="N191" s="183" t="s">
        <v>620</v>
      </c>
      <c r="O191" s="183" t="s">
        <v>621</v>
      </c>
      <c r="P191" s="185"/>
      <c r="Q191" s="184" t="s">
        <v>48</v>
      </c>
      <c r="R191" s="185"/>
      <c r="S191" s="185">
        <v>6</v>
      </c>
      <c r="T191" s="186">
        <v>0</v>
      </c>
      <c r="U191" s="182"/>
      <c r="V191" s="177"/>
      <c r="W191" s="183" t="s">
        <v>704</v>
      </c>
      <c r="X191" s="183" t="s">
        <v>705</v>
      </c>
      <c r="Y191" s="183" t="s">
        <v>620</v>
      </c>
      <c r="Z191" s="184" t="s">
        <v>621</v>
      </c>
      <c r="AA191" s="185"/>
      <c r="AB191" s="184" t="s">
        <v>51</v>
      </c>
      <c r="AC191" s="185"/>
      <c r="AD191" s="185">
        <v>12</v>
      </c>
      <c r="AE191" s="186">
        <v>0</v>
      </c>
      <c r="AF191" s="182"/>
    </row>
    <row r="192" spans="1:32" s="154" customFormat="1" ht="14.45" customHeight="1" x14ac:dyDescent="0.2">
      <c r="A192" s="182" t="s">
        <v>298</v>
      </c>
      <c r="B192" s="182" t="s">
        <v>299</v>
      </c>
      <c r="C192" s="183" t="s">
        <v>620</v>
      </c>
      <c r="D192" s="183" t="s">
        <v>621</v>
      </c>
      <c r="E192" s="183"/>
      <c r="F192" s="184" t="s">
        <v>48</v>
      </c>
      <c r="G192" s="184"/>
      <c r="H192" s="185">
        <v>2</v>
      </c>
      <c r="I192" s="186">
        <v>0</v>
      </c>
      <c r="J192" s="185"/>
      <c r="K192" s="177"/>
      <c r="L192" s="182" t="s">
        <v>660</v>
      </c>
      <c r="M192" s="183" t="s">
        <v>661</v>
      </c>
      <c r="N192" s="183" t="s">
        <v>620</v>
      </c>
      <c r="O192" s="183" t="s">
        <v>621</v>
      </c>
      <c r="P192" s="185"/>
      <c r="Q192" s="184" t="s">
        <v>48</v>
      </c>
      <c r="R192" s="185"/>
      <c r="S192" s="185">
        <v>2</v>
      </c>
      <c r="T192" s="186">
        <v>0</v>
      </c>
      <c r="U192" s="182"/>
      <c r="V192" s="177"/>
      <c r="W192" s="183" t="s">
        <v>394</v>
      </c>
      <c r="X192" s="183" t="s">
        <v>395</v>
      </c>
      <c r="Y192" s="183" t="s">
        <v>620</v>
      </c>
      <c r="Z192" s="184" t="s">
        <v>621</v>
      </c>
      <c r="AA192" s="185"/>
      <c r="AB192" s="184" t="s">
        <v>48</v>
      </c>
      <c r="AC192" s="185"/>
      <c r="AD192" s="185">
        <v>4</v>
      </c>
      <c r="AE192" s="186">
        <v>0</v>
      </c>
      <c r="AF192" s="182"/>
    </row>
    <row r="193" spans="1:32" s="154" customFormat="1" ht="14.45" customHeight="1" x14ac:dyDescent="0.2">
      <c r="A193" s="182" t="s">
        <v>302</v>
      </c>
      <c r="B193" s="182" t="s">
        <v>303</v>
      </c>
      <c r="C193" s="183" t="s">
        <v>620</v>
      </c>
      <c r="D193" s="183" t="s">
        <v>621</v>
      </c>
      <c r="E193" s="183"/>
      <c r="F193" s="184" t="s">
        <v>51</v>
      </c>
      <c r="G193" s="184"/>
      <c r="H193" s="185">
        <v>18</v>
      </c>
      <c r="I193" s="186">
        <v>0</v>
      </c>
      <c r="J193" s="185"/>
      <c r="K193" s="177"/>
      <c r="L193" s="182" t="s">
        <v>662</v>
      </c>
      <c r="M193" s="183" t="s">
        <v>663</v>
      </c>
      <c r="N193" s="183" t="s">
        <v>620</v>
      </c>
      <c r="O193" s="183" t="s">
        <v>621</v>
      </c>
      <c r="P193" s="185"/>
      <c r="Q193" s="184" t="s">
        <v>51</v>
      </c>
      <c r="R193" s="185"/>
      <c r="S193" s="185">
        <v>24</v>
      </c>
      <c r="T193" s="186">
        <v>0</v>
      </c>
      <c r="U193" s="182"/>
      <c r="V193" s="177"/>
      <c r="W193" s="183" t="s">
        <v>706</v>
      </c>
      <c r="X193" s="183" t="s">
        <v>707</v>
      </c>
      <c r="Y193" s="183" t="s">
        <v>620</v>
      </c>
      <c r="Z193" s="184" t="s">
        <v>621</v>
      </c>
      <c r="AA193" s="185"/>
      <c r="AB193" s="184" t="s">
        <v>51</v>
      </c>
      <c r="AC193" s="185"/>
      <c r="AD193" s="185">
        <v>1</v>
      </c>
      <c r="AE193" s="186">
        <v>0</v>
      </c>
      <c r="AF193" s="182"/>
    </row>
    <row r="194" spans="1:32" s="154" customFormat="1" ht="14.45" customHeight="1" x14ac:dyDescent="0.2">
      <c r="A194" s="182" t="s">
        <v>304</v>
      </c>
      <c r="B194" s="182" t="s">
        <v>305</v>
      </c>
      <c r="C194" s="183" t="s">
        <v>620</v>
      </c>
      <c r="D194" s="183" t="s">
        <v>621</v>
      </c>
      <c r="E194" s="183"/>
      <c r="F194" s="184" t="s">
        <v>125</v>
      </c>
      <c r="G194" s="184"/>
      <c r="H194" s="185">
        <v>28</v>
      </c>
      <c r="I194" s="186">
        <v>0</v>
      </c>
      <c r="J194" s="185"/>
      <c r="K194" s="177"/>
      <c r="L194" s="182" t="s">
        <v>664</v>
      </c>
      <c r="M194" s="183" t="s">
        <v>665</v>
      </c>
      <c r="N194" s="183" t="s">
        <v>620</v>
      </c>
      <c r="O194" s="183" t="s">
        <v>621</v>
      </c>
      <c r="P194" s="185"/>
      <c r="Q194" s="184" t="s">
        <v>48</v>
      </c>
      <c r="R194" s="185"/>
      <c r="S194" s="185">
        <v>2</v>
      </c>
      <c r="T194" s="186">
        <v>0</v>
      </c>
      <c r="U194" s="182"/>
      <c r="V194" s="177"/>
      <c r="W194" s="183" t="s">
        <v>708</v>
      </c>
      <c r="X194" s="183" t="s">
        <v>709</v>
      </c>
      <c r="Y194" s="183" t="s">
        <v>620</v>
      </c>
      <c r="Z194" s="184" t="s">
        <v>621</v>
      </c>
      <c r="AA194" s="185"/>
      <c r="AB194" s="184" t="s">
        <v>51</v>
      </c>
      <c r="AC194" s="185"/>
      <c r="AD194" s="185">
        <v>7</v>
      </c>
      <c r="AE194" s="186">
        <v>0</v>
      </c>
      <c r="AF194" s="182"/>
    </row>
    <row r="195" spans="1:32" s="154" customFormat="1" ht="14.45" customHeight="1" x14ac:dyDescent="0.2">
      <c r="A195" s="182" t="s">
        <v>304</v>
      </c>
      <c r="B195" s="182" t="s">
        <v>305</v>
      </c>
      <c r="C195" s="183" t="s">
        <v>620</v>
      </c>
      <c r="D195" s="183" t="s">
        <v>621</v>
      </c>
      <c r="E195" s="183"/>
      <c r="F195" s="184" t="s">
        <v>51</v>
      </c>
      <c r="G195" s="184"/>
      <c r="H195" s="185">
        <v>1</v>
      </c>
      <c r="I195" s="186">
        <v>0</v>
      </c>
      <c r="J195" s="185"/>
      <c r="K195" s="177"/>
      <c r="L195" s="182" t="s">
        <v>666</v>
      </c>
      <c r="M195" s="183" t="s">
        <v>667</v>
      </c>
      <c r="N195" s="183" t="s">
        <v>620</v>
      </c>
      <c r="O195" s="183" t="s">
        <v>621</v>
      </c>
      <c r="P195" s="185"/>
      <c r="Q195" s="184" t="s">
        <v>48</v>
      </c>
      <c r="R195" s="185"/>
      <c r="S195" s="185">
        <v>1</v>
      </c>
      <c r="T195" s="186">
        <v>0</v>
      </c>
      <c r="U195" s="182"/>
      <c r="V195" s="177"/>
      <c r="W195" s="183" t="s">
        <v>710</v>
      </c>
      <c r="X195" s="183" t="s">
        <v>711</v>
      </c>
      <c r="Y195" s="183" t="s">
        <v>620</v>
      </c>
      <c r="Z195" s="184" t="s">
        <v>621</v>
      </c>
      <c r="AA195" s="185"/>
      <c r="AB195" s="184" t="s">
        <v>51</v>
      </c>
      <c r="AC195" s="185"/>
      <c r="AD195" s="185">
        <v>3</v>
      </c>
      <c r="AE195" s="186">
        <v>0</v>
      </c>
      <c r="AF195" s="182"/>
    </row>
    <row r="196" spans="1:32" s="154" customFormat="1" ht="14.45" customHeight="1" x14ac:dyDescent="0.2">
      <c r="A196" s="182" t="s">
        <v>304</v>
      </c>
      <c r="B196" s="182" t="s">
        <v>305</v>
      </c>
      <c r="C196" s="183" t="s">
        <v>620</v>
      </c>
      <c r="D196" s="183" t="s">
        <v>621</v>
      </c>
      <c r="E196" s="183"/>
      <c r="F196" s="184" t="s">
        <v>48</v>
      </c>
      <c r="G196" s="184"/>
      <c r="H196" s="185">
        <v>2</v>
      </c>
      <c r="I196" s="186">
        <v>0</v>
      </c>
      <c r="J196" s="185"/>
      <c r="K196" s="177"/>
      <c r="L196" s="182" t="s">
        <v>668</v>
      </c>
      <c r="M196" s="183" t="s">
        <v>669</v>
      </c>
      <c r="N196" s="183" t="s">
        <v>620</v>
      </c>
      <c r="O196" s="183" t="s">
        <v>621</v>
      </c>
      <c r="P196" s="185"/>
      <c r="Q196" s="184" t="s">
        <v>48</v>
      </c>
      <c r="R196" s="185"/>
      <c r="S196" s="185">
        <v>1</v>
      </c>
      <c r="T196" s="186">
        <v>0</v>
      </c>
      <c r="U196" s="182"/>
      <c r="V196" s="177"/>
      <c r="W196" s="173" t="s">
        <v>712</v>
      </c>
      <c r="X196" s="183"/>
      <c r="Y196" s="183"/>
      <c r="Z196" s="184"/>
      <c r="AA196" s="185"/>
      <c r="AB196" s="184"/>
      <c r="AC196" s="185"/>
      <c r="AD196" s="185">
        <f>(SUM(H185:H196) + SUM(S163:S196) + SUM(AD163:AD195))</f>
        <v>1863</v>
      </c>
      <c r="AE196" s="186">
        <f>(SUM(I185:I196) + SUM(T163:T196) + SUM(AE163:AE195))</f>
        <v>0</v>
      </c>
      <c r="AF196" s="182">
        <f>(SUM(J185:J196) + SUM(U163:U196) + SUM(AF163:AF195))</f>
        <v>0</v>
      </c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13" t="s">
        <v>587</v>
      </c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</row>
    <row r="199" spans="1:32" s="154" customFormat="1" ht="24.95" customHeight="1" x14ac:dyDescent="0.25">
      <c r="A199" s="211" t="s">
        <v>42</v>
      </c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204" t="s">
        <v>714</v>
      </c>
      <c r="B203" s="205"/>
      <c r="C203" s="205"/>
      <c r="D203" s="205"/>
      <c r="E203" s="205"/>
      <c r="F203" s="205"/>
      <c r="G203" s="205"/>
      <c r="H203" s="205"/>
      <c r="I203" s="205"/>
      <c r="J203" s="206"/>
      <c r="K203" s="177"/>
      <c r="L203" s="182" t="s">
        <v>779</v>
      </c>
      <c r="M203" s="183" t="s">
        <v>780</v>
      </c>
      <c r="N203" s="183" t="s">
        <v>753</v>
      </c>
      <c r="O203" s="183" t="s">
        <v>754</v>
      </c>
      <c r="P203" s="185"/>
      <c r="Q203" s="184" t="s">
        <v>48</v>
      </c>
      <c r="R203" s="185"/>
      <c r="S203" s="185">
        <v>4</v>
      </c>
      <c r="T203" s="186">
        <v>0</v>
      </c>
      <c r="U203" s="182"/>
      <c r="V203" s="177"/>
      <c r="W203" s="183" t="s">
        <v>840</v>
      </c>
      <c r="X203" s="183" t="s">
        <v>841</v>
      </c>
      <c r="Y203" s="183" t="s">
        <v>717</v>
      </c>
      <c r="Z203" s="184" t="s">
        <v>718</v>
      </c>
      <c r="AA203" s="185"/>
      <c r="AB203" s="184" t="s">
        <v>125</v>
      </c>
      <c r="AC203" s="185"/>
      <c r="AD203" s="185">
        <v>16</v>
      </c>
      <c r="AE203" s="186">
        <v>0</v>
      </c>
      <c r="AF203" s="182"/>
    </row>
    <row r="204" spans="1:32" s="154" customFormat="1" ht="14.45" customHeight="1" x14ac:dyDescent="0.2">
      <c r="A204" s="182" t="s">
        <v>715</v>
      </c>
      <c r="B204" s="182" t="s">
        <v>716</v>
      </c>
      <c r="C204" s="183" t="s">
        <v>717</v>
      </c>
      <c r="D204" s="183" t="s">
        <v>718</v>
      </c>
      <c r="E204" s="183"/>
      <c r="F204" s="184" t="s">
        <v>125</v>
      </c>
      <c r="G204" s="184"/>
      <c r="H204" s="185">
        <v>4</v>
      </c>
      <c r="I204" s="186">
        <v>0</v>
      </c>
      <c r="J204" s="185"/>
      <c r="K204" s="177"/>
      <c r="L204" s="182" t="s">
        <v>781</v>
      </c>
      <c r="M204" s="183" t="s">
        <v>782</v>
      </c>
      <c r="N204" s="183" t="s">
        <v>753</v>
      </c>
      <c r="O204" s="183" t="s">
        <v>754</v>
      </c>
      <c r="P204" s="185"/>
      <c r="Q204" s="184" t="s">
        <v>48</v>
      </c>
      <c r="R204" s="185"/>
      <c r="S204" s="185">
        <v>15</v>
      </c>
      <c r="T204" s="186">
        <v>0</v>
      </c>
      <c r="U204" s="182"/>
      <c r="V204" s="177"/>
      <c r="W204" s="183" t="s">
        <v>727</v>
      </c>
      <c r="X204" s="183" t="s">
        <v>728</v>
      </c>
      <c r="Y204" s="183" t="s">
        <v>717</v>
      </c>
      <c r="Z204" s="184" t="s">
        <v>718</v>
      </c>
      <c r="AA204" s="185"/>
      <c r="AB204" s="184" t="s">
        <v>48</v>
      </c>
      <c r="AC204" s="185"/>
      <c r="AD204" s="185">
        <v>1</v>
      </c>
      <c r="AE204" s="186">
        <v>0</v>
      </c>
      <c r="AF204" s="182"/>
    </row>
    <row r="205" spans="1:32" s="154" customFormat="1" ht="14.45" customHeight="1" x14ac:dyDescent="0.2">
      <c r="A205" s="172" t="s">
        <v>719</v>
      </c>
      <c r="B205" s="182"/>
      <c r="C205" s="183"/>
      <c r="D205" s="183"/>
      <c r="E205" s="183"/>
      <c r="F205" s="184"/>
      <c r="G205" s="184"/>
      <c r="H205" s="185">
        <f>(SUM(H203:H204))</f>
        <v>4</v>
      </c>
      <c r="I205" s="186">
        <f>(SUM(I203:I204))</f>
        <v>0</v>
      </c>
      <c r="J205" s="185">
        <f>(SUM(J203:J204))</f>
        <v>0</v>
      </c>
      <c r="K205" s="177"/>
      <c r="L205" s="182" t="s">
        <v>783</v>
      </c>
      <c r="M205" s="183" t="s">
        <v>784</v>
      </c>
      <c r="N205" s="183" t="s">
        <v>753</v>
      </c>
      <c r="O205" s="183" t="s">
        <v>754</v>
      </c>
      <c r="P205" s="185"/>
      <c r="Q205" s="184" t="s">
        <v>48</v>
      </c>
      <c r="R205" s="185"/>
      <c r="S205" s="185">
        <v>3</v>
      </c>
      <c r="T205" s="186">
        <v>0</v>
      </c>
      <c r="U205" s="182"/>
      <c r="V205" s="177"/>
      <c r="W205" s="183" t="s">
        <v>842</v>
      </c>
      <c r="X205" s="183" t="s">
        <v>843</v>
      </c>
      <c r="Y205" s="183" t="s">
        <v>717</v>
      </c>
      <c r="Z205" s="184" t="s">
        <v>718</v>
      </c>
      <c r="AA205" s="185"/>
      <c r="AB205" s="184" t="s">
        <v>51</v>
      </c>
      <c r="AC205" s="185"/>
      <c r="AD205" s="185">
        <v>1</v>
      </c>
      <c r="AE205" s="186">
        <v>0</v>
      </c>
      <c r="AF205" s="182"/>
    </row>
    <row r="206" spans="1:32" s="154" customFormat="1" ht="14.45" customHeight="1" x14ac:dyDescent="0.25">
      <c r="A206" s="204" t="s">
        <v>720</v>
      </c>
      <c r="B206" s="205"/>
      <c r="C206" s="205"/>
      <c r="D206" s="205"/>
      <c r="E206" s="205"/>
      <c r="F206" s="205"/>
      <c r="G206" s="205"/>
      <c r="H206" s="205"/>
      <c r="I206" s="205"/>
      <c r="J206" s="206"/>
      <c r="K206" s="177"/>
      <c r="L206" s="182" t="s">
        <v>785</v>
      </c>
      <c r="M206" s="183" t="s">
        <v>786</v>
      </c>
      <c r="N206" s="183" t="s">
        <v>753</v>
      </c>
      <c r="O206" s="183" t="s">
        <v>754</v>
      </c>
      <c r="P206" s="185"/>
      <c r="Q206" s="184" t="s">
        <v>48</v>
      </c>
      <c r="R206" s="185"/>
      <c r="S206" s="185">
        <v>10</v>
      </c>
      <c r="T206" s="186">
        <v>0</v>
      </c>
      <c r="U206" s="182"/>
      <c r="V206" s="177"/>
      <c r="W206" s="183" t="s">
        <v>844</v>
      </c>
      <c r="X206" s="183" t="s">
        <v>845</v>
      </c>
      <c r="Y206" s="183" t="s">
        <v>717</v>
      </c>
      <c r="Z206" s="184" t="s">
        <v>718</v>
      </c>
      <c r="AA206" s="185"/>
      <c r="AB206" s="184" t="s">
        <v>51</v>
      </c>
      <c r="AC206" s="185"/>
      <c r="AD206" s="185">
        <v>1</v>
      </c>
      <c r="AE206" s="186">
        <v>0</v>
      </c>
      <c r="AF206" s="182"/>
    </row>
    <row r="207" spans="1:32" s="154" customFormat="1" ht="14.45" customHeight="1" x14ac:dyDescent="0.2">
      <c r="A207" s="182" t="s">
        <v>721</v>
      </c>
      <c r="B207" s="182" t="s">
        <v>722</v>
      </c>
      <c r="C207" s="183" t="s">
        <v>723</v>
      </c>
      <c r="D207" s="183" t="s">
        <v>724</v>
      </c>
      <c r="E207" s="183"/>
      <c r="F207" s="184" t="s">
        <v>48</v>
      </c>
      <c r="G207" s="184"/>
      <c r="H207" s="185">
        <v>6</v>
      </c>
      <c r="I207" s="186">
        <v>0</v>
      </c>
      <c r="J207" s="185"/>
      <c r="K207" s="177"/>
      <c r="L207" s="172" t="s">
        <v>787</v>
      </c>
      <c r="M207" s="183"/>
      <c r="N207" s="183"/>
      <c r="O207" s="183"/>
      <c r="P207" s="185"/>
      <c r="Q207" s="184"/>
      <c r="R207" s="185"/>
      <c r="S207" s="185">
        <f>(SUM(H223:H236) + SUM(S203:S206))</f>
        <v>145</v>
      </c>
      <c r="T207" s="186">
        <f>(SUM(I223:I236) + SUM(T203:T206))</f>
        <v>0</v>
      </c>
      <c r="U207" s="182">
        <f>(SUM(J223:J236) + SUM(U203:U206))</f>
        <v>0</v>
      </c>
      <c r="V207" s="177"/>
      <c r="W207" s="183" t="s">
        <v>846</v>
      </c>
      <c r="X207" s="183" t="s">
        <v>847</v>
      </c>
      <c r="Y207" s="183" t="s">
        <v>717</v>
      </c>
      <c r="Z207" s="184" t="s">
        <v>718</v>
      </c>
      <c r="AA207" s="185"/>
      <c r="AB207" s="184" t="s">
        <v>125</v>
      </c>
      <c r="AC207" s="185"/>
      <c r="AD207" s="185">
        <v>1</v>
      </c>
      <c r="AE207" s="186">
        <v>0</v>
      </c>
      <c r="AF207" s="182"/>
    </row>
    <row r="208" spans="1:32" s="154" customFormat="1" ht="14.45" customHeight="1" x14ac:dyDescent="0.25">
      <c r="A208" s="182" t="s">
        <v>725</v>
      </c>
      <c r="B208" s="182" t="s">
        <v>726</v>
      </c>
      <c r="C208" s="183" t="s">
        <v>723</v>
      </c>
      <c r="D208" s="183" t="s">
        <v>724</v>
      </c>
      <c r="E208" s="183"/>
      <c r="F208" s="184" t="s">
        <v>48</v>
      </c>
      <c r="G208" s="184"/>
      <c r="H208" s="185">
        <v>9</v>
      </c>
      <c r="I208" s="186">
        <v>0</v>
      </c>
      <c r="J208" s="185"/>
      <c r="K208" s="177"/>
      <c r="L208" s="204" t="s">
        <v>788</v>
      </c>
      <c r="M208" s="205"/>
      <c r="N208" s="205"/>
      <c r="O208" s="205"/>
      <c r="P208" s="205"/>
      <c r="Q208" s="205"/>
      <c r="R208" s="205"/>
      <c r="S208" s="205"/>
      <c r="T208" s="205"/>
      <c r="U208" s="206"/>
      <c r="V208" s="177"/>
      <c r="W208" s="173" t="s">
        <v>719</v>
      </c>
      <c r="X208" s="183"/>
      <c r="Y208" s="183"/>
      <c r="Z208" s="184"/>
      <c r="AA208" s="185"/>
      <c r="AB208" s="184"/>
      <c r="AC208" s="185"/>
      <c r="AD208" s="185">
        <f>(SUM(S227:S236) + SUM(AD203:AD207))</f>
        <v>166</v>
      </c>
      <c r="AE208" s="186">
        <f>(SUM(T227:T236) + SUM(AE203:AE207))</f>
        <v>0</v>
      </c>
      <c r="AF208" s="182">
        <f>(SUM(U227:U236) + SUM(AF203:AF207))</f>
        <v>0</v>
      </c>
    </row>
    <row r="209" spans="1:32" s="154" customFormat="1" ht="14.45" customHeight="1" x14ac:dyDescent="0.25">
      <c r="A209" s="182" t="s">
        <v>727</v>
      </c>
      <c r="B209" s="182" t="s">
        <v>728</v>
      </c>
      <c r="C209" s="183" t="s">
        <v>723</v>
      </c>
      <c r="D209" s="183" t="s">
        <v>724</v>
      </c>
      <c r="E209" s="183"/>
      <c r="F209" s="184" t="s">
        <v>48</v>
      </c>
      <c r="G209" s="184"/>
      <c r="H209" s="185">
        <v>1</v>
      </c>
      <c r="I209" s="186">
        <v>0</v>
      </c>
      <c r="J209" s="185"/>
      <c r="K209" s="177"/>
      <c r="L209" s="182" t="s">
        <v>789</v>
      </c>
      <c r="M209" s="183" t="s">
        <v>790</v>
      </c>
      <c r="N209" s="183" t="s">
        <v>791</v>
      </c>
      <c r="O209" s="183" t="s">
        <v>792</v>
      </c>
      <c r="P209" s="185"/>
      <c r="Q209" s="184" t="s">
        <v>48</v>
      </c>
      <c r="R209" s="185"/>
      <c r="S209" s="185">
        <v>55</v>
      </c>
      <c r="T209" s="186">
        <v>0</v>
      </c>
      <c r="U209" s="182"/>
      <c r="V209" s="177"/>
      <c r="W209" s="207" t="s">
        <v>848</v>
      </c>
      <c r="X209" s="205"/>
      <c r="Y209" s="205"/>
      <c r="Z209" s="205"/>
      <c r="AA209" s="205"/>
      <c r="AB209" s="205"/>
      <c r="AC209" s="205"/>
      <c r="AD209" s="205"/>
      <c r="AE209" s="205"/>
      <c r="AF209" s="206"/>
    </row>
    <row r="210" spans="1:32" s="154" customFormat="1" ht="14.45" customHeight="1" x14ac:dyDescent="0.2">
      <c r="A210" s="182" t="s">
        <v>729</v>
      </c>
      <c r="B210" s="182" t="s">
        <v>730</v>
      </c>
      <c r="C210" s="183" t="s">
        <v>723</v>
      </c>
      <c r="D210" s="183" t="s">
        <v>724</v>
      </c>
      <c r="E210" s="183"/>
      <c r="F210" s="184" t="s">
        <v>51</v>
      </c>
      <c r="G210" s="184"/>
      <c r="H210" s="185">
        <v>9</v>
      </c>
      <c r="I210" s="186">
        <v>0</v>
      </c>
      <c r="J210" s="185"/>
      <c r="K210" s="177"/>
      <c r="L210" s="182" t="s">
        <v>793</v>
      </c>
      <c r="M210" s="183" t="s">
        <v>794</v>
      </c>
      <c r="N210" s="183" t="s">
        <v>791</v>
      </c>
      <c r="O210" s="183" t="s">
        <v>792</v>
      </c>
      <c r="P210" s="185"/>
      <c r="Q210" s="184" t="s">
        <v>48</v>
      </c>
      <c r="R210" s="185"/>
      <c r="S210" s="185">
        <v>15</v>
      </c>
      <c r="T210" s="186">
        <v>0</v>
      </c>
      <c r="U210" s="182"/>
      <c r="V210" s="177"/>
      <c r="W210" s="183" t="s">
        <v>849</v>
      </c>
      <c r="X210" s="183" t="s">
        <v>850</v>
      </c>
      <c r="Y210" s="183" t="s">
        <v>851</v>
      </c>
      <c r="Z210" s="184" t="s">
        <v>852</v>
      </c>
      <c r="AA210" s="185"/>
      <c r="AB210" s="184" t="s">
        <v>48</v>
      </c>
      <c r="AC210" s="185"/>
      <c r="AD210" s="185">
        <v>2</v>
      </c>
      <c r="AE210" s="186">
        <v>0</v>
      </c>
      <c r="AF210" s="182"/>
    </row>
    <row r="211" spans="1:32" s="154" customFormat="1" ht="14.45" customHeight="1" x14ac:dyDescent="0.2">
      <c r="A211" s="182" t="s">
        <v>729</v>
      </c>
      <c r="B211" s="182" t="s">
        <v>730</v>
      </c>
      <c r="C211" s="183" t="s">
        <v>723</v>
      </c>
      <c r="D211" s="183" t="s">
        <v>724</v>
      </c>
      <c r="E211" s="183"/>
      <c r="F211" s="184" t="s">
        <v>48</v>
      </c>
      <c r="G211" s="184"/>
      <c r="H211" s="185">
        <v>15</v>
      </c>
      <c r="I211" s="186">
        <v>0</v>
      </c>
      <c r="J211" s="185"/>
      <c r="K211" s="177"/>
      <c r="L211" s="182" t="s">
        <v>795</v>
      </c>
      <c r="M211" s="183" t="s">
        <v>796</v>
      </c>
      <c r="N211" s="183" t="s">
        <v>791</v>
      </c>
      <c r="O211" s="183" t="s">
        <v>792</v>
      </c>
      <c r="P211" s="185"/>
      <c r="Q211" s="184" t="s">
        <v>48</v>
      </c>
      <c r="R211" s="185"/>
      <c r="S211" s="185">
        <v>20</v>
      </c>
      <c r="T211" s="186">
        <v>0</v>
      </c>
      <c r="U211" s="182"/>
      <c r="V211" s="177"/>
      <c r="W211" s="183" t="s">
        <v>853</v>
      </c>
      <c r="X211" s="183" t="s">
        <v>854</v>
      </c>
      <c r="Y211" s="183" t="s">
        <v>851</v>
      </c>
      <c r="Z211" s="184" t="s">
        <v>852</v>
      </c>
      <c r="AA211" s="185"/>
      <c r="AB211" s="184" t="s">
        <v>48</v>
      </c>
      <c r="AC211" s="185"/>
      <c r="AD211" s="185">
        <v>7</v>
      </c>
      <c r="AE211" s="186">
        <v>0</v>
      </c>
      <c r="AF211" s="182"/>
    </row>
    <row r="212" spans="1:32" s="154" customFormat="1" ht="14.45" customHeight="1" x14ac:dyDescent="0.2">
      <c r="A212" s="182" t="s">
        <v>731</v>
      </c>
      <c r="B212" s="182" t="s">
        <v>732</v>
      </c>
      <c r="C212" s="183" t="s">
        <v>723</v>
      </c>
      <c r="D212" s="183" t="s">
        <v>724</v>
      </c>
      <c r="E212" s="183"/>
      <c r="F212" s="184" t="s">
        <v>51</v>
      </c>
      <c r="G212" s="184"/>
      <c r="H212" s="185">
        <v>8</v>
      </c>
      <c r="I212" s="186">
        <v>0</v>
      </c>
      <c r="J212" s="185"/>
      <c r="K212" s="177"/>
      <c r="L212" s="182" t="s">
        <v>797</v>
      </c>
      <c r="M212" s="183" t="s">
        <v>798</v>
      </c>
      <c r="N212" s="183" t="s">
        <v>791</v>
      </c>
      <c r="O212" s="183" t="s">
        <v>792</v>
      </c>
      <c r="P212" s="185"/>
      <c r="Q212" s="184" t="s">
        <v>48</v>
      </c>
      <c r="R212" s="185"/>
      <c r="S212" s="185">
        <v>23</v>
      </c>
      <c r="T212" s="186">
        <v>0</v>
      </c>
      <c r="U212" s="182"/>
      <c r="V212" s="177"/>
      <c r="W212" s="183" t="s">
        <v>855</v>
      </c>
      <c r="X212" s="183" t="s">
        <v>856</v>
      </c>
      <c r="Y212" s="183" t="s">
        <v>851</v>
      </c>
      <c r="Z212" s="184" t="s">
        <v>852</v>
      </c>
      <c r="AA212" s="185"/>
      <c r="AB212" s="184" t="s">
        <v>48</v>
      </c>
      <c r="AC212" s="185"/>
      <c r="AD212" s="185">
        <v>28</v>
      </c>
      <c r="AE212" s="186">
        <v>0</v>
      </c>
      <c r="AF212" s="182"/>
    </row>
    <row r="213" spans="1:32" s="154" customFormat="1" ht="14.45" customHeight="1" x14ac:dyDescent="0.2">
      <c r="A213" s="182" t="s">
        <v>733</v>
      </c>
      <c r="B213" s="182" t="s">
        <v>734</v>
      </c>
      <c r="C213" s="183" t="s">
        <v>723</v>
      </c>
      <c r="D213" s="183" t="s">
        <v>724</v>
      </c>
      <c r="E213" s="183"/>
      <c r="F213" s="184" t="s">
        <v>48</v>
      </c>
      <c r="G213" s="184"/>
      <c r="H213" s="185">
        <v>2</v>
      </c>
      <c r="I213" s="186">
        <v>0</v>
      </c>
      <c r="J213" s="185"/>
      <c r="K213" s="177"/>
      <c r="L213" s="182" t="s">
        <v>783</v>
      </c>
      <c r="M213" s="183" t="s">
        <v>784</v>
      </c>
      <c r="N213" s="183" t="s">
        <v>791</v>
      </c>
      <c r="O213" s="183" t="s">
        <v>792</v>
      </c>
      <c r="P213" s="185"/>
      <c r="Q213" s="184" t="s">
        <v>48</v>
      </c>
      <c r="R213" s="185"/>
      <c r="S213" s="185">
        <v>12</v>
      </c>
      <c r="T213" s="186">
        <v>0</v>
      </c>
      <c r="U213" s="182"/>
      <c r="V213" s="177"/>
      <c r="W213" s="183" t="s">
        <v>807</v>
      </c>
      <c r="X213" s="183" t="s">
        <v>808</v>
      </c>
      <c r="Y213" s="183" t="s">
        <v>851</v>
      </c>
      <c r="Z213" s="184" t="s">
        <v>852</v>
      </c>
      <c r="AA213" s="185"/>
      <c r="AB213" s="184" t="s">
        <v>125</v>
      </c>
      <c r="AC213" s="185"/>
      <c r="AD213" s="185">
        <v>1667</v>
      </c>
      <c r="AE213" s="186">
        <v>0</v>
      </c>
      <c r="AF213" s="182"/>
    </row>
    <row r="214" spans="1:32" s="154" customFormat="1" ht="14.45" customHeight="1" x14ac:dyDescent="0.2">
      <c r="A214" s="182" t="s">
        <v>735</v>
      </c>
      <c r="B214" s="182" t="s">
        <v>736</v>
      </c>
      <c r="C214" s="183" t="s">
        <v>723</v>
      </c>
      <c r="D214" s="183" t="s">
        <v>724</v>
      </c>
      <c r="E214" s="183"/>
      <c r="F214" s="184" t="s">
        <v>48</v>
      </c>
      <c r="G214" s="184"/>
      <c r="H214" s="185">
        <v>2</v>
      </c>
      <c r="I214" s="186">
        <v>0</v>
      </c>
      <c r="J214" s="185"/>
      <c r="K214" s="177"/>
      <c r="L214" s="182" t="s">
        <v>799</v>
      </c>
      <c r="M214" s="183" t="s">
        <v>800</v>
      </c>
      <c r="N214" s="183" t="s">
        <v>791</v>
      </c>
      <c r="O214" s="183" t="s">
        <v>792</v>
      </c>
      <c r="P214" s="185"/>
      <c r="Q214" s="184" t="s">
        <v>48</v>
      </c>
      <c r="R214" s="185"/>
      <c r="S214" s="185">
        <v>2</v>
      </c>
      <c r="T214" s="186">
        <v>0</v>
      </c>
      <c r="U214" s="182"/>
      <c r="V214" s="177"/>
      <c r="W214" s="183" t="s">
        <v>811</v>
      </c>
      <c r="X214" s="183" t="s">
        <v>812</v>
      </c>
      <c r="Y214" s="183" t="s">
        <v>851</v>
      </c>
      <c r="Z214" s="184" t="s">
        <v>852</v>
      </c>
      <c r="AA214" s="185"/>
      <c r="AB214" s="184" t="s">
        <v>125</v>
      </c>
      <c r="AC214" s="185"/>
      <c r="AD214" s="185">
        <v>1538</v>
      </c>
      <c r="AE214" s="186">
        <v>0</v>
      </c>
      <c r="AF214" s="182"/>
    </row>
    <row r="215" spans="1:32" s="154" customFormat="1" ht="14.45" customHeight="1" x14ac:dyDescent="0.2">
      <c r="A215" s="182" t="s">
        <v>737</v>
      </c>
      <c r="B215" s="182" t="s">
        <v>738</v>
      </c>
      <c r="C215" s="183" t="s">
        <v>723</v>
      </c>
      <c r="D215" s="183" t="s">
        <v>724</v>
      </c>
      <c r="E215" s="183"/>
      <c r="F215" s="184" t="s">
        <v>51</v>
      </c>
      <c r="G215" s="184"/>
      <c r="H215" s="185">
        <v>4</v>
      </c>
      <c r="I215" s="186">
        <v>0</v>
      </c>
      <c r="J215" s="185"/>
      <c r="K215" s="177"/>
      <c r="L215" s="182" t="s">
        <v>801</v>
      </c>
      <c r="M215" s="183" t="s">
        <v>802</v>
      </c>
      <c r="N215" s="183" t="s">
        <v>791</v>
      </c>
      <c r="O215" s="183" t="s">
        <v>792</v>
      </c>
      <c r="P215" s="185"/>
      <c r="Q215" s="184" t="s">
        <v>48</v>
      </c>
      <c r="R215" s="185"/>
      <c r="S215" s="185">
        <v>12</v>
      </c>
      <c r="T215" s="186">
        <v>0</v>
      </c>
      <c r="U215" s="182"/>
      <c r="V215" s="177"/>
      <c r="W215" s="183" t="s">
        <v>813</v>
      </c>
      <c r="X215" s="183" t="s">
        <v>814</v>
      </c>
      <c r="Y215" s="183" t="s">
        <v>851</v>
      </c>
      <c r="Z215" s="184" t="s">
        <v>852</v>
      </c>
      <c r="AA215" s="185"/>
      <c r="AB215" s="184" t="s">
        <v>125</v>
      </c>
      <c r="AC215" s="185"/>
      <c r="AD215" s="185">
        <v>1923</v>
      </c>
      <c r="AE215" s="186">
        <v>0</v>
      </c>
      <c r="AF215" s="182"/>
    </row>
    <row r="216" spans="1:32" s="154" customFormat="1" ht="14.45" customHeight="1" x14ac:dyDescent="0.2">
      <c r="A216" s="182" t="s">
        <v>739</v>
      </c>
      <c r="B216" s="182" t="s">
        <v>740</v>
      </c>
      <c r="C216" s="183" t="s">
        <v>723</v>
      </c>
      <c r="D216" s="183" t="s">
        <v>724</v>
      </c>
      <c r="E216" s="183"/>
      <c r="F216" s="184" t="s">
        <v>48</v>
      </c>
      <c r="G216" s="184"/>
      <c r="H216" s="185">
        <v>3</v>
      </c>
      <c r="I216" s="186">
        <v>0</v>
      </c>
      <c r="J216" s="185"/>
      <c r="K216" s="177"/>
      <c r="L216" s="182" t="s">
        <v>785</v>
      </c>
      <c r="M216" s="183" t="s">
        <v>786</v>
      </c>
      <c r="N216" s="183" t="s">
        <v>791</v>
      </c>
      <c r="O216" s="183" t="s">
        <v>792</v>
      </c>
      <c r="P216" s="185"/>
      <c r="Q216" s="184" t="s">
        <v>48</v>
      </c>
      <c r="R216" s="185"/>
      <c r="S216" s="185">
        <v>45</v>
      </c>
      <c r="T216" s="186">
        <v>0</v>
      </c>
      <c r="U216" s="182"/>
      <c r="V216" s="177"/>
      <c r="W216" s="183" t="s">
        <v>815</v>
      </c>
      <c r="X216" s="183" t="s">
        <v>816</v>
      </c>
      <c r="Y216" s="183" t="s">
        <v>851</v>
      </c>
      <c r="Z216" s="184" t="s">
        <v>852</v>
      </c>
      <c r="AA216" s="185"/>
      <c r="AB216" s="184" t="s">
        <v>125</v>
      </c>
      <c r="AC216" s="185"/>
      <c r="AD216" s="185">
        <v>1379</v>
      </c>
      <c r="AE216" s="186">
        <v>0</v>
      </c>
      <c r="AF216" s="182"/>
    </row>
    <row r="217" spans="1:32" s="154" customFormat="1" ht="14.45" customHeight="1" x14ac:dyDescent="0.2">
      <c r="A217" s="182" t="s">
        <v>741</v>
      </c>
      <c r="B217" s="182" t="s">
        <v>742</v>
      </c>
      <c r="C217" s="183" t="s">
        <v>723</v>
      </c>
      <c r="D217" s="183" t="s">
        <v>724</v>
      </c>
      <c r="E217" s="183"/>
      <c r="F217" s="184" t="s">
        <v>51</v>
      </c>
      <c r="G217" s="184"/>
      <c r="H217" s="185">
        <v>6</v>
      </c>
      <c r="I217" s="186">
        <v>0</v>
      </c>
      <c r="J217" s="185"/>
      <c r="K217" s="177"/>
      <c r="L217" s="182" t="s">
        <v>803</v>
      </c>
      <c r="M217" s="183" t="s">
        <v>804</v>
      </c>
      <c r="N217" s="183" t="s">
        <v>791</v>
      </c>
      <c r="O217" s="183" t="s">
        <v>792</v>
      </c>
      <c r="P217" s="185"/>
      <c r="Q217" s="184" t="s">
        <v>48</v>
      </c>
      <c r="R217" s="185"/>
      <c r="S217" s="185">
        <v>6</v>
      </c>
      <c r="T217" s="186">
        <v>0</v>
      </c>
      <c r="U217" s="182"/>
      <c r="V217" s="177"/>
      <c r="W217" s="183" t="s">
        <v>817</v>
      </c>
      <c r="X217" s="183" t="s">
        <v>818</v>
      </c>
      <c r="Y217" s="183" t="s">
        <v>851</v>
      </c>
      <c r="Z217" s="184" t="s">
        <v>852</v>
      </c>
      <c r="AA217" s="185"/>
      <c r="AB217" s="184" t="s">
        <v>125</v>
      </c>
      <c r="AC217" s="185"/>
      <c r="AD217" s="185">
        <v>1414</v>
      </c>
      <c r="AE217" s="186">
        <v>0</v>
      </c>
      <c r="AF217" s="182"/>
    </row>
    <row r="218" spans="1:32" s="154" customFormat="1" ht="14.45" customHeight="1" x14ac:dyDescent="0.2">
      <c r="A218" s="182" t="s">
        <v>743</v>
      </c>
      <c r="B218" s="182" t="s">
        <v>744</v>
      </c>
      <c r="C218" s="183" t="s">
        <v>723</v>
      </c>
      <c r="D218" s="183" t="s">
        <v>724</v>
      </c>
      <c r="E218" s="183"/>
      <c r="F218" s="184" t="s">
        <v>51</v>
      </c>
      <c r="G218" s="184"/>
      <c r="H218" s="185">
        <v>4</v>
      </c>
      <c r="I218" s="186">
        <v>0</v>
      </c>
      <c r="J218" s="185"/>
      <c r="K218" s="177"/>
      <c r="L218" s="172" t="s">
        <v>805</v>
      </c>
      <c r="M218" s="183"/>
      <c r="N218" s="183"/>
      <c r="O218" s="183"/>
      <c r="P218" s="185"/>
      <c r="Q218" s="184"/>
      <c r="R218" s="185"/>
      <c r="S218" s="185">
        <f>(SUM(S208:S217))</f>
        <v>190</v>
      </c>
      <c r="T218" s="186">
        <f>(SUM(T208:T217))</f>
        <v>0</v>
      </c>
      <c r="U218" s="182">
        <f>(SUM(U208:U217))</f>
        <v>0</v>
      </c>
      <c r="V218" s="177"/>
      <c r="W218" s="183" t="s">
        <v>819</v>
      </c>
      <c r="X218" s="183" t="s">
        <v>820</v>
      </c>
      <c r="Y218" s="183" t="s">
        <v>851</v>
      </c>
      <c r="Z218" s="184" t="s">
        <v>852</v>
      </c>
      <c r="AA218" s="185"/>
      <c r="AB218" s="184" t="s">
        <v>125</v>
      </c>
      <c r="AC218" s="185"/>
      <c r="AD218" s="185">
        <v>1547</v>
      </c>
      <c r="AE218" s="186">
        <v>0</v>
      </c>
      <c r="AF218" s="182"/>
    </row>
    <row r="219" spans="1:32" s="154" customFormat="1" ht="14.45" customHeight="1" x14ac:dyDescent="0.25">
      <c r="A219" s="182" t="s">
        <v>745</v>
      </c>
      <c r="B219" s="182" t="s">
        <v>746</v>
      </c>
      <c r="C219" s="183" t="s">
        <v>723</v>
      </c>
      <c r="D219" s="183" t="s">
        <v>724</v>
      </c>
      <c r="E219" s="183"/>
      <c r="F219" s="184" t="s">
        <v>51</v>
      </c>
      <c r="G219" s="184"/>
      <c r="H219" s="185">
        <v>11</v>
      </c>
      <c r="I219" s="186">
        <v>0</v>
      </c>
      <c r="J219" s="185"/>
      <c r="K219" s="177"/>
      <c r="L219" s="204" t="s">
        <v>806</v>
      </c>
      <c r="M219" s="205"/>
      <c r="N219" s="205"/>
      <c r="O219" s="205"/>
      <c r="P219" s="205"/>
      <c r="Q219" s="205"/>
      <c r="R219" s="205"/>
      <c r="S219" s="205"/>
      <c r="T219" s="205"/>
      <c r="U219" s="206"/>
      <c r="V219" s="177"/>
      <c r="W219" s="173" t="s">
        <v>857</v>
      </c>
      <c r="X219" s="183"/>
      <c r="Y219" s="183"/>
      <c r="Z219" s="184"/>
      <c r="AA219" s="185"/>
      <c r="AB219" s="184"/>
      <c r="AC219" s="185"/>
      <c r="AD219" s="185">
        <f>(SUM(AD209:AD218))</f>
        <v>9505</v>
      </c>
      <c r="AE219" s="186">
        <f>(SUM(AE209:AE218))</f>
        <v>0</v>
      </c>
      <c r="AF219" s="182">
        <f>(SUM(AF209:AF218))</f>
        <v>0</v>
      </c>
    </row>
    <row r="220" spans="1:32" s="154" customFormat="1" ht="14.45" customHeight="1" x14ac:dyDescent="0.2">
      <c r="A220" s="182" t="s">
        <v>715</v>
      </c>
      <c r="B220" s="182" t="s">
        <v>716</v>
      </c>
      <c r="C220" s="183" t="s">
        <v>723</v>
      </c>
      <c r="D220" s="183" t="s">
        <v>724</v>
      </c>
      <c r="E220" s="183"/>
      <c r="F220" s="184" t="s">
        <v>51</v>
      </c>
      <c r="G220" s="184"/>
      <c r="H220" s="185">
        <v>3</v>
      </c>
      <c r="I220" s="186">
        <v>0</v>
      </c>
      <c r="J220" s="185"/>
      <c r="K220" s="177"/>
      <c r="L220" s="182" t="s">
        <v>807</v>
      </c>
      <c r="M220" s="183" t="s">
        <v>808</v>
      </c>
      <c r="N220" s="183" t="s">
        <v>809</v>
      </c>
      <c r="O220" s="183" t="s">
        <v>810</v>
      </c>
      <c r="P220" s="185"/>
      <c r="Q220" s="184" t="s">
        <v>125</v>
      </c>
      <c r="R220" s="185"/>
      <c r="S220" s="185">
        <v>218</v>
      </c>
      <c r="T220" s="186">
        <v>0</v>
      </c>
      <c r="U220" s="182"/>
      <c r="V220" s="177"/>
      <c r="W220" s="183"/>
      <c r="X220" s="183"/>
      <c r="Y220" s="183"/>
      <c r="Z220" s="184"/>
      <c r="AA220" s="185"/>
      <c r="AB220" s="184"/>
      <c r="AC220" s="185"/>
      <c r="AD220" s="185"/>
      <c r="AE220" s="186"/>
      <c r="AF220" s="182"/>
    </row>
    <row r="221" spans="1:32" s="154" customFormat="1" ht="14.45" customHeight="1" x14ac:dyDescent="0.2">
      <c r="A221" s="182" t="s">
        <v>747</v>
      </c>
      <c r="B221" s="182" t="s">
        <v>748</v>
      </c>
      <c r="C221" s="183" t="s">
        <v>723</v>
      </c>
      <c r="D221" s="183" t="s">
        <v>724</v>
      </c>
      <c r="E221" s="183"/>
      <c r="F221" s="184" t="s">
        <v>51</v>
      </c>
      <c r="G221" s="184"/>
      <c r="H221" s="185">
        <v>9</v>
      </c>
      <c r="I221" s="186">
        <v>0</v>
      </c>
      <c r="J221" s="185"/>
      <c r="K221" s="177"/>
      <c r="L221" s="182" t="s">
        <v>811</v>
      </c>
      <c r="M221" s="183" t="s">
        <v>812</v>
      </c>
      <c r="N221" s="183" t="s">
        <v>809</v>
      </c>
      <c r="O221" s="183" t="s">
        <v>810</v>
      </c>
      <c r="P221" s="185"/>
      <c r="Q221" s="184" t="s">
        <v>125</v>
      </c>
      <c r="R221" s="185"/>
      <c r="S221" s="185">
        <v>323</v>
      </c>
      <c r="T221" s="186">
        <v>0</v>
      </c>
      <c r="U221" s="182"/>
      <c r="V221" s="177"/>
      <c r="W221" s="183"/>
      <c r="X221" s="183"/>
      <c r="Y221" s="183"/>
      <c r="Z221" s="184"/>
      <c r="AA221" s="185"/>
      <c r="AB221" s="184"/>
      <c r="AC221" s="185"/>
      <c r="AD221" s="185"/>
      <c r="AE221" s="186"/>
      <c r="AF221" s="182"/>
    </row>
    <row r="222" spans="1:32" s="154" customFormat="1" ht="14.45" customHeight="1" x14ac:dyDescent="0.2">
      <c r="A222" s="172" t="s">
        <v>749</v>
      </c>
      <c r="B222" s="182"/>
      <c r="C222" s="183"/>
      <c r="D222" s="183"/>
      <c r="E222" s="183"/>
      <c r="F222" s="184"/>
      <c r="G222" s="184"/>
      <c r="H222" s="185">
        <f>(SUM(H206:H221))</f>
        <v>92</v>
      </c>
      <c r="I222" s="186">
        <f>(SUM(I206:I221))</f>
        <v>0</v>
      </c>
      <c r="J222" s="185">
        <f>(SUM(J206:J221))</f>
        <v>0</v>
      </c>
      <c r="K222" s="177"/>
      <c r="L222" s="182" t="s">
        <v>813</v>
      </c>
      <c r="M222" s="183" t="s">
        <v>814</v>
      </c>
      <c r="N222" s="183" t="s">
        <v>809</v>
      </c>
      <c r="O222" s="183" t="s">
        <v>810</v>
      </c>
      <c r="P222" s="185"/>
      <c r="Q222" s="184" t="s">
        <v>125</v>
      </c>
      <c r="R222" s="185"/>
      <c r="S222" s="185">
        <v>196</v>
      </c>
      <c r="T222" s="186">
        <v>0</v>
      </c>
      <c r="U222" s="182"/>
      <c r="V222" s="177"/>
      <c r="W222" s="183"/>
      <c r="X222" s="183"/>
      <c r="Y222" s="183"/>
      <c r="Z222" s="184"/>
      <c r="AA222" s="185"/>
      <c r="AB222" s="184"/>
      <c r="AC222" s="185"/>
      <c r="AD222" s="185"/>
      <c r="AE222" s="186"/>
      <c r="AF222" s="182"/>
    </row>
    <row r="223" spans="1:32" s="154" customFormat="1" ht="14.45" customHeight="1" x14ac:dyDescent="0.25">
      <c r="A223" s="204" t="s">
        <v>750</v>
      </c>
      <c r="B223" s="205"/>
      <c r="C223" s="205"/>
      <c r="D223" s="205"/>
      <c r="E223" s="205"/>
      <c r="F223" s="205"/>
      <c r="G223" s="205"/>
      <c r="H223" s="205"/>
      <c r="I223" s="205"/>
      <c r="J223" s="206"/>
      <c r="K223" s="177"/>
      <c r="L223" s="182" t="s">
        <v>815</v>
      </c>
      <c r="M223" s="183" t="s">
        <v>816</v>
      </c>
      <c r="N223" s="183" t="s">
        <v>809</v>
      </c>
      <c r="O223" s="183" t="s">
        <v>810</v>
      </c>
      <c r="P223" s="185"/>
      <c r="Q223" s="184" t="s">
        <v>125</v>
      </c>
      <c r="R223" s="185"/>
      <c r="S223" s="185">
        <v>186</v>
      </c>
      <c r="T223" s="186">
        <v>0</v>
      </c>
      <c r="U223" s="182"/>
      <c r="V223" s="177"/>
      <c r="W223" s="183"/>
      <c r="X223" s="183"/>
      <c r="Y223" s="183"/>
      <c r="Z223" s="184"/>
      <c r="AA223" s="185"/>
      <c r="AB223" s="184"/>
      <c r="AC223" s="185"/>
      <c r="AD223" s="185"/>
      <c r="AE223" s="186"/>
      <c r="AF223" s="182"/>
    </row>
    <row r="224" spans="1:32" s="154" customFormat="1" ht="14.45" customHeight="1" x14ac:dyDescent="0.2">
      <c r="A224" s="182" t="s">
        <v>751</v>
      </c>
      <c r="B224" s="182" t="s">
        <v>752</v>
      </c>
      <c r="C224" s="183" t="s">
        <v>753</v>
      </c>
      <c r="D224" s="183" t="s">
        <v>754</v>
      </c>
      <c r="E224" s="183"/>
      <c r="F224" s="184" t="s">
        <v>48</v>
      </c>
      <c r="G224" s="184"/>
      <c r="H224" s="185">
        <v>20</v>
      </c>
      <c r="I224" s="186">
        <v>0</v>
      </c>
      <c r="J224" s="185"/>
      <c r="K224" s="177"/>
      <c r="L224" s="182" t="s">
        <v>817</v>
      </c>
      <c r="M224" s="183" t="s">
        <v>818</v>
      </c>
      <c r="N224" s="183" t="s">
        <v>809</v>
      </c>
      <c r="O224" s="183" t="s">
        <v>810</v>
      </c>
      <c r="P224" s="185"/>
      <c r="Q224" s="184" t="s">
        <v>125</v>
      </c>
      <c r="R224" s="185"/>
      <c r="S224" s="185">
        <v>231</v>
      </c>
      <c r="T224" s="186">
        <v>0</v>
      </c>
      <c r="U224" s="182"/>
      <c r="V224" s="177"/>
      <c r="W224" s="183"/>
      <c r="X224" s="183"/>
      <c r="Y224" s="183"/>
      <c r="Z224" s="184"/>
      <c r="AA224" s="185"/>
      <c r="AB224" s="184"/>
      <c r="AC224" s="185"/>
      <c r="AD224" s="185"/>
      <c r="AE224" s="186"/>
      <c r="AF224" s="182"/>
    </row>
    <row r="225" spans="1:32" s="154" customFormat="1" ht="14.45" customHeight="1" x14ac:dyDescent="0.2">
      <c r="A225" s="182" t="s">
        <v>755</v>
      </c>
      <c r="B225" s="182" t="s">
        <v>756</v>
      </c>
      <c r="C225" s="183" t="s">
        <v>753</v>
      </c>
      <c r="D225" s="183" t="s">
        <v>754</v>
      </c>
      <c r="E225" s="183"/>
      <c r="F225" s="184" t="s">
        <v>48</v>
      </c>
      <c r="G225" s="184"/>
      <c r="H225" s="185">
        <v>7</v>
      </c>
      <c r="I225" s="186">
        <v>0</v>
      </c>
      <c r="J225" s="185"/>
      <c r="K225" s="177"/>
      <c r="L225" s="182" t="s">
        <v>819</v>
      </c>
      <c r="M225" s="183" t="s">
        <v>820</v>
      </c>
      <c r="N225" s="183" t="s">
        <v>809</v>
      </c>
      <c r="O225" s="183" t="s">
        <v>810</v>
      </c>
      <c r="P225" s="185"/>
      <c r="Q225" s="184" t="s">
        <v>125</v>
      </c>
      <c r="R225" s="185"/>
      <c r="S225" s="185">
        <v>195</v>
      </c>
      <c r="T225" s="186">
        <v>0</v>
      </c>
      <c r="U225" s="182"/>
      <c r="V225" s="177"/>
      <c r="W225" s="183"/>
      <c r="X225" s="183"/>
      <c r="Y225" s="183"/>
      <c r="Z225" s="184"/>
      <c r="AA225" s="185"/>
      <c r="AB225" s="184"/>
      <c r="AC225" s="185"/>
      <c r="AD225" s="185"/>
      <c r="AE225" s="186"/>
      <c r="AF225" s="182"/>
    </row>
    <row r="226" spans="1:32" s="154" customFormat="1" ht="14.45" customHeight="1" x14ac:dyDescent="0.2">
      <c r="A226" s="182" t="s">
        <v>757</v>
      </c>
      <c r="B226" s="182" t="s">
        <v>758</v>
      </c>
      <c r="C226" s="183" t="s">
        <v>753</v>
      </c>
      <c r="D226" s="183" t="s">
        <v>754</v>
      </c>
      <c r="E226" s="183"/>
      <c r="F226" s="184" t="s">
        <v>48</v>
      </c>
      <c r="G226" s="184"/>
      <c r="H226" s="185">
        <v>3</v>
      </c>
      <c r="I226" s="186">
        <v>0</v>
      </c>
      <c r="J226" s="185"/>
      <c r="K226" s="177"/>
      <c r="L226" s="172" t="s">
        <v>821</v>
      </c>
      <c r="M226" s="183"/>
      <c r="N226" s="183"/>
      <c r="O226" s="183"/>
      <c r="P226" s="185"/>
      <c r="Q226" s="184"/>
      <c r="R226" s="185"/>
      <c r="S226" s="185">
        <f>(SUM(S219:S225))</f>
        <v>1349</v>
      </c>
      <c r="T226" s="186">
        <f>(SUM(T219:T225))</f>
        <v>0</v>
      </c>
      <c r="U226" s="182">
        <f>(SUM(U219:U225))</f>
        <v>0</v>
      </c>
      <c r="V226" s="177"/>
      <c r="W226" s="183"/>
      <c r="X226" s="183"/>
      <c r="Y226" s="183"/>
      <c r="Z226" s="184"/>
      <c r="AA226" s="185"/>
      <c r="AB226" s="184"/>
      <c r="AC226" s="185"/>
      <c r="AD226" s="185"/>
      <c r="AE226" s="186"/>
      <c r="AF226" s="182"/>
    </row>
    <row r="227" spans="1:32" s="154" customFormat="1" ht="14.45" customHeight="1" x14ac:dyDescent="0.25">
      <c r="A227" s="182" t="s">
        <v>759</v>
      </c>
      <c r="B227" s="182" t="s">
        <v>760</v>
      </c>
      <c r="C227" s="183" t="s">
        <v>753</v>
      </c>
      <c r="D227" s="183" t="s">
        <v>754</v>
      </c>
      <c r="E227" s="183"/>
      <c r="F227" s="184" t="s">
        <v>48</v>
      </c>
      <c r="G227" s="184"/>
      <c r="H227" s="185">
        <v>9</v>
      </c>
      <c r="I227" s="186">
        <v>0</v>
      </c>
      <c r="J227" s="185"/>
      <c r="K227" s="177"/>
      <c r="L227" s="204" t="s">
        <v>714</v>
      </c>
      <c r="M227" s="205"/>
      <c r="N227" s="205"/>
      <c r="O227" s="205"/>
      <c r="P227" s="205"/>
      <c r="Q227" s="205"/>
      <c r="R227" s="205"/>
      <c r="S227" s="205"/>
      <c r="T227" s="205"/>
      <c r="U227" s="206"/>
      <c r="V227" s="177"/>
      <c r="W227" s="183"/>
      <c r="X227" s="183"/>
      <c r="Y227" s="183"/>
      <c r="Z227" s="184"/>
      <c r="AA227" s="185"/>
      <c r="AB227" s="184"/>
      <c r="AC227" s="185"/>
      <c r="AD227" s="185"/>
      <c r="AE227" s="186"/>
      <c r="AF227" s="182"/>
    </row>
    <row r="228" spans="1:32" s="154" customFormat="1" ht="14.45" customHeight="1" x14ac:dyDescent="0.2">
      <c r="A228" s="182" t="s">
        <v>761</v>
      </c>
      <c r="B228" s="182" t="s">
        <v>762</v>
      </c>
      <c r="C228" s="183" t="s">
        <v>753</v>
      </c>
      <c r="D228" s="183" t="s">
        <v>754</v>
      </c>
      <c r="E228" s="183"/>
      <c r="F228" s="184" t="s">
        <v>48</v>
      </c>
      <c r="G228" s="184"/>
      <c r="H228" s="185">
        <v>5</v>
      </c>
      <c r="I228" s="186">
        <v>0</v>
      </c>
      <c r="J228" s="185"/>
      <c r="K228" s="177"/>
      <c r="L228" s="182" t="s">
        <v>822</v>
      </c>
      <c r="M228" s="183" t="s">
        <v>823</v>
      </c>
      <c r="N228" s="183" t="s">
        <v>717</v>
      </c>
      <c r="O228" s="183" t="s">
        <v>718</v>
      </c>
      <c r="P228" s="185"/>
      <c r="Q228" s="184" t="s">
        <v>51</v>
      </c>
      <c r="R228" s="185"/>
      <c r="S228" s="185">
        <v>3</v>
      </c>
      <c r="T228" s="186">
        <v>0</v>
      </c>
      <c r="U228" s="182"/>
      <c r="V228" s="177"/>
      <c r="W228" s="183"/>
      <c r="X228" s="183"/>
      <c r="Y228" s="183"/>
      <c r="Z228" s="184"/>
      <c r="AA228" s="185"/>
      <c r="AB228" s="184"/>
      <c r="AC228" s="185"/>
      <c r="AD228" s="185"/>
      <c r="AE228" s="186"/>
      <c r="AF228" s="182"/>
    </row>
    <row r="229" spans="1:32" s="154" customFormat="1" ht="14.45" customHeight="1" x14ac:dyDescent="0.2">
      <c r="A229" s="182" t="s">
        <v>763</v>
      </c>
      <c r="B229" s="182" t="s">
        <v>764</v>
      </c>
      <c r="C229" s="183" t="s">
        <v>753</v>
      </c>
      <c r="D229" s="183" t="s">
        <v>754</v>
      </c>
      <c r="E229" s="183"/>
      <c r="F229" s="184" t="s">
        <v>48</v>
      </c>
      <c r="G229" s="184"/>
      <c r="H229" s="185">
        <v>10</v>
      </c>
      <c r="I229" s="186">
        <v>0</v>
      </c>
      <c r="J229" s="185"/>
      <c r="K229" s="177"/>
      <c r="L229" s="182" t="s">
        <v>824</v>
      </c>
      <c r="M229" s="183" t="s">
        <v>825</v>
      </c>
      <c r="N229" s="183" t="s">
        <v>717</v>
      </c>
      <c r="O229" s="183" t="s">
        <v>718</v>
      </c>
      <c r="P229" s="185"/>
      <c r="Q229" s="184" t="s">
        <v>51</v>
      </c>
      <c r="R229" s="185"/>
      <c r="S229" s="185">
        <v>2</v>
      </c>
      <c r="T229" s="186">
        <v>0</v>
      </c>
      <c r="U229" s="182"/>
      <c r="V229" s="177"/>
      <c r="W229" s="183"/>
      <c r="X229" s="183"/>
      <c r="Y229" s="183"/>
      <c r="Z229" s="184"/>
      <c r="AA229" s="185"/>
      <c r="AB229" s="184"/>
      <c r="AC229" s="185"/>
      <c r="AD229" s="185"/>
      <c r="AE229" s="186"/>
      <c r="AF229" s="182"/>
    </row>
    <row r="230" spans="1:32" s="154" customFormat="1" ht="14.45" customHeight="1" x14ac:dyDescent="0.2">
      <c r="A230" s="182" t="s">
        <v>765</v>
      </c>
      <c r="B230" s="182" t="s">
        <v>766</v>
      </c>
      <c r="C230" s="183" t="s">
        <v>753</v>
      </c>
      <c r="D230" s="183" t="s">
        <v>754</v>
      </c>
      <c r="E230" s="183"/>
      <c r="F230" s="184" t="s">
        <v>48</v>
      </c>
      <c r="G230" s="184"/>
      <c r="H230" s="185">
        <v>1</v>
      </c>
      <c r="I230" s="186">
        <v>0</v>
      </c>
      <c r="J230" s="185"/>
      <c r="K230" s="177"/>
      <c r="L230" s="182" t="s">
        <v>826</v>
      </c>
      <c r="M230" s="183" t="s">
        <v>827</v>
      </c>
      <c r="N230" s="183" t="s">
        <v>717</v>
      </c>
      <c r="O230" s="183" t="s">
        <v>718</v>
      </c>
      <c r="P230" s="185"/>
      <c r="Q230" s="184" t="s">
        <v>51</v>
      </c>
      <c r="R230" s="185"/>
      <c r="S230" s="185">
        <v>1</v>
      </c>
      <c r="T230" s="186">
        <v>0</v>
      </c>
      <c r="U230" s="182"/>
      <c r="V230" s="177"/>
      <c r="W230" s="183"/>
      <c r="X230" s="183"/>
      <c r="Y230" s="183"/>
      <c r="Z230" s="184"/>
      <c r="AA230" s="185"/>
      <c r="AB230" s="184"/>
      <c r="AC230" s="185"/>
      <c r="AD230" s="185"/>
      <c r="AE230" s="186"/>
      <c r="AF230" s="182"/>
    </row>
    <row r="231" spans="1:32" s="154" customFormat="1" ht="14.45" customHeight="1" x14ac:dyDescent="0.2">
      <c r="A231" s="182" t="s">
        <v>767</v>
      </c>
      <c r="B231" s="182" t="s">
        <v>768</v>
      </c>
      <c r="C231" s="183" t="s">
        <v>753</v>
      </c>
      <c r="D231" s="183" t="s">
        <v>754</v>
      </c>
      <c r="E231" s="183"/>
      <c r="F231" s="184" t="s">
        <v>48</v>
      </c>
      <c r="G231" s="184"/>
      <c r="H231" s="185">
        <v>1</v>
      </c>
      <c r="I231" s="186">
        <v>0</v>
      </c>
      <c r="J231" s="185"/>
      <c r="K231" s="177"/>
      <c r="L231" s="182" t="s">
        <v>828</v>
      </c>
      <c r="M231" s="183" t="s">
        <v>829</v>
      </c>
      <c r="N231" s="183" t="s">
        <v>717</v>
      </c>
      <c r="O231" s="183" t="s">
        <v>718</v>
      </c>
      <c r="P231" s="185"/>
      <c r="Q231" s="184" t="s">
        <v>51</v>
      </c>
      <c r="R231" s="185"/>
      <c r="S231" s="185">
        <v>2</v>
      </c>
      <c r="T231" s="186">
        <v>0</v>
      </c>
      <c r="U231" s="182"/>
      <c r="V231" s="177"/>
      <c r="W231" s="183"/>
      <c r="X231" s="183"/>
      <c r="Y231" s="183"/>
      <c r="Z231" s="184"/>
      <c r="AA231" s="185"/>
      <c r="AB231" s="184"/>
      <c r="AC231" s="185"/>
      <c r="AD231" s="185"/>
      <c r="AE231" s="186"/>
      <c r="AF231" s="182"/>
    </row>
    <row r="232" spans="1:32" s="154" customFormat="1" ht="14.45" customHeight="1" x14ac:dyDescent="0.2">
      <c r="A232" s="182" t="s">
        <v>769</v>
      </c>
      <c r="B232" s="182" t="s">
        <v>770</v>
      </c>
      <c r="C232" s="183" t="s">
        <v>753</v>
      </c>
      <c r="D232" s="183" t="s">
        <v>754</v>
      </c>
      <c r="E232" s="183"/>
      <c r="F232" s="184" t="s">
        <v>48</v>
      </c>
      <c r="G232" s="184"/>
      <c r="H232" s="185">
        <v>2</v>
      </c>
      <c r="I232" s="186">
        <v>0</v>
      </c>
      <c r="J232" s="185"/>
      <c r="K232" s="177"/>
      <c r="L232" s="182" t="s">
        <v>830</v>
      </c>
      <c r="M232" s="183" t="s">
        <v>831</v>
      </c>
      <c r="N232" s="183" t="s">
        <v>717</v>
      </c>
      <c r="O232" s="183" t="s">
        <v>718</v>
      </c>
      <c r="P232" s="185"/>
      <c r="Q232" s="184" t="s">
        <v>51</v>
      </c>
      <c r="R232" s="185"/>
      <c r="S232" s="185">
        <v>2</v>
      </c>
      <c r="T232" s="186">
        <v>0</v>
      </c>
      <c r="U232" s="182"/>
      <c r="V232" s="177"/>
      <c r="W232" s="183"/>
      <c r="X232" s="183"/>
      <c r="Y232" s="183"/>
      <c r="Z232" s="184"/>
      <c r="AA232" s="185"/>
      <c r="AB232" s="184"/>
      <c r="AC232" s="185"/>
      <c r="AD232" s="185"/>
      <c r="AE232" s="186"/>
      <c r="AF232" s="182"/>
    </row>
    <row r="233" spans="1:32" s="154" customFormat="1" ht="14.45" customHeight="1" x14ac:dyDescent="0.2">
      <c r="A233" s="182" t="s">
        <v>771</v>
      </c>
      <c r="B233" s="182" t="s">
        <v>772</v>
      </c>
      <c r="C233" s="183" t="s">
        <v>753</v>
      </c>
      <c r="D233" s="183" t="s">
        <v>754</v>
      </c>
      <c r="E233" s="183"/>
      <c r="F233" s="184" t="s">
        <v>48</v>
      </c>
      <c r="G233" s="184"/>
      <c r="H233" s="185">
        <v>17</v>
      </c>
      <c r="I233" s="186">
        <v>0</v>
      </c>
      <c r="J233" s="185"/>
      <c r="K233" s="177"/>
      <c r="L233" s="182" t="s">
        <v>832</v>
      </c>
      <c r="M233" s="183" t="s">
        <v>833</v>
      </c>
      <c r="N233" s="183" t="s">
        <v>717</v>
      </c>
      <c r="O233" s="183" t="s">
        <v>718</v>
      </c>
      <c r="P233" s="185"/>
      <c r="Q233" s="184" t="s">
        <v>51</v>
      </c>
      <c r="R233" s="185"/>
      <c r="S233" s="185">
        <v>1</v>
      </c>
      <c r="T233" s="186">
        <v>0</v>
      </c>
      <c r="U233" s="182"/>
      <c r="V233" s="177"/>
      <c r="W233" s="183"/>
      <c r="X233" s="183"/>
      <c r="Y233" s="183"/>
      <c r="Z233" s="184"/>
      <c r="AA233" s="185"/>
      <c r="AB233" s="184"/>
      <c r="AC233" s="185"/>
      <c r="AD233" s="185"/>
      <c r="AE233" s="186"/>
      <c r="AF233" s="182"/>
    </row>
    <row r="234" spans="1:32" s="154" customFormat="1" ht="14.45" customHeight="1" x14ac:dyDescent="0.2">
      <c r="A234" s="182" t="s">
        <v>773</v>
      </c>
      <c r="B234" s="182" t="s">
        <v>774</v>
      </c>
      <c r="C234" s="183" t="s">
        <v>753</v>
      </c>
      <c r="D234" s="183" t="s">
        <v>754</v>
      </c>
      <c r="E234" s="183"/>
      <c r="F234" s="184" t="s">
        <v>48</v>
      </c>
      <c r="G234" s="184"/>
      <c r="H234" s="185">
        <v>13</v>
      </c>
      <c r="I234" s="186">
        <v>0</v>
      </c>
      <c r="J234" s="185"/>
      <c r="K234" s="177"/>
      <c r="L234" s="182" t="s">
        <v>834</v>
      </c>
      <c r="M234" s="183" t="s">
        <v>835</v>
      </c>
      <c r="N234" s="183" t="s">
        <v>717</v>
      </c>
      <c r="O234" s="183" t="s">
        <v>718</v>
      </c>
      <c r="P234" s="185"/>
      <c r="Q234" s="184" t="s">
        <v>125</v>
      </c>
      <c r="R234" s="185"/>
      <c r="S234" s="185">
        <v>25</v>
      </c>
      <c r="T234" s="186">
        <v>0</v>
      </c>
      <c r="U234" s="182"/>
      <c r="V234" s="177"/>
      <c r="W234" s="183"/>
      <c r="X234" s="183"/>
      <c r="Y234" s="183"/>
      <c r="Z234" s="184"/>
      <c r="AA234" s="185"/>
      <c r="AB234" s="184"/>
      <c r="AC234" s="185"/>
      <c r="AD234" s="185"/>
      <c r="AE234" s="186"/>
      <c r="AF234" s="182"/>
    </row>
    <row r="235" spans="1:32" s="154" customFormat="1" ht="14.45" customHeight="1" x14ac:dyDescent="0.2">
      <c r="A235" s="182" t="s">
        <v>775</v>
      </c>
      <c r="B235" s="182" t="s">
        <v>776</v>
      </c>
      <c r="C235" s="183" t="s">
        <v>753</v>
      </c>
      <c r="D235" s="183" t="s">
        <v>754</v>
      </c>
      <c r="E235" s="183"/>
      <c r="F235" s="184" t="s">
        <v>48</v>
      </c>
      <c r="G235" s="184"/>
      <c r="H235" s="185">
        <v>16</v>
      </c>
      <c r="I235" s="186">
        <v>0</v>
      </c>
      <c r="J235" s="185"/>
      <c r="K235" s="177"/>
      <c r="L235" s="182" t="s">
        <v>836</v>
      </c>
      <c r="M235" s="183" t="s">
        <v>837</v>
      </c>
      <c r="N235" s="183" t="s">
        <v>717</v>
      </c>
      <c r="O235" s="183" t="s">
        <v>718</v>
      </c>
      <c r="P235" s="185"/>
      <c r="Q235" s="184" t="s">
        <v>125</v>
      </c>
      <c r="R235" s="185"/>
      <c r="S235" s="185">
        <v>32</v>
      </c>
      <c r="T235" s="186">
        <v>0</v>
      </c>
      <c r="U235" s="182"/>
      <c r="V235" s="177"/>
      <c r="W235" s="183"/>
      <c r="X235" s="183"/>
      <c r="Y235" s="183"/>
      <c r="Z235" s="184"/>
      <c r="AA235" s="185"/>
      <c r="AB235" s="184"/>
      <c r="AC235" s="185"/>
      <c r="AD235" s="185"/>
      <c r="AE235" s="186"/>
      <c r="AF235" s="182"/>
    </row>
    <row r="236" spans="1:32" s="154" customFormat="1" ht="14.45" customHeight="1" x14ac:dyDescent="0.2">
      <c r="A236" s="182" t="s">
        <v>777</v>
      </c>
      <c r="B236" s="182" t="s">
        <v>778</v>
      </c>
      <c r="C236" s="183" t="s">
        <v>753</v>
      </c>
      <c r="D236" s="183" t="s">
        <v>754</v>
      </c>
      <c r="E236" s="183"/>
      <c r="F236" s="184" t="s">
        <v>48</v>
      </c>
      <c r="G236" s="184"/>
      <c r="H236" s="185">
        <v>9</v>
      </c>
      <c r="I236" s="186">
        <v>0</v>
      </c>
      <c r="J236" s="185"/>
      <c r="K236" s="177"/>
      <c r="L236" s="182" t="s">
        <v>838</v>
      </c>
      <c r="M236" s="183" t="s">
        <v>839</v>
      </c>
      <c r="N236" s="183" t="s">
        <v>717</v>
      </c>
      <c r="O236" s="183" t="s">
        <v>718</v>
      </c>
      <c r="P236" s="185"/>
      <c r="Q236" s="184" t="s">
        <v>125</v>
      </c>
      <c r="R236" s="185"/>
      <c r="S236" s="185">
        <v>78</v>
      </c>
      <c r="T236" s="186">
        <v>0</v>
      </c>
      <c r="U236" s="182"/>
      <c r="V236" s="177"/>
      <c r="W236" s="183"/>
      <c r="X236" s="183"/>
      <c r="Y236" s="183"/>
      <c r="Z236" s="184"/>
      <c r="AA236" s="185"/>
      <c r="AB236" s="184"/>
      <c r="AC236" s="185"/>
      <c r="AD236" s="185"/>
      <c r="AE236" s="186"/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13" t="s">
        <v>713</v>
      </c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</row>
    <row r="239" spans="1:32" s="154" customFormat="1" ht="24.95" customHeight="1" x14ac:dyDescent="0.25">
      <c r="A239" s="211" t="s">
        <v>42</v>
      </c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/>
      <c r="AF239" s="212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20" ht="18.75" x14ac:dyDescent="0.3">
      <c r="A241" s="208" t="s">
        <v>858</v>
      </c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</row>
    <row r="243" spans="1:20" ht="30.95" customHeight="1" thickBot="1" x14ac:dyDescent="0.3">
      <c r="A243" s="118" t="s">
        <v>11</v>
      </c>
      <c r="B243" s="118"/>
      <c r="C243" s="193"/>
      <c r="D243" s="193"/>
      <c r="E243" s="193"/>
      <c r="F243" s="194"/>
      <c r="G243" s="194"/>
      <c r="H243" s="195" t="s">
        <v>859</v>
      </c>
      <c r="I243" s="196" t="s">
        <v>860</v>
      </c>
      <c r="J243" s="14" t="s">
        <v>861</v>
      </c>
      <c r="K243" s="14"/>
      <c r="L243" s="14" t="s">
        <v>862</v>
      </c>
      <c r="M243" s="197"/>
      <c r="N243" s="197"/>
      <c r="O243" s="197"/>
      <c r="P243" s="14"/>
      <c r="Q243" s="209" t="s">
        <v>863</v>
      </c>
      <c r="R243" s="209"/>
      <c r="S243" s="209"/>
      <c r="T243" s="188"/>
    </row>
    <row r="244" spans="1:20" x14ac:dyDescent="0.25">
      <c r="A244" t="s">
        <v>864</v>
      </c>
      <c r="H244" s="15">
        <v>6</v>
      </c>
      <c r="I244" s="188">
        <v>42</v>
      </c>
      <c r="J244" s="198">
        <f>SUM('All Availability'!J48)</f>
        <v>0</v>
      </c>
      <c r="K244" s="15"/>
      <c r="L244" s="15">
        <f t="shared" ref="L244:L269" si="0">SUM(J244/H244)</f>
        <v>0</v>
      </c>
      <c r="M244" s="187"/>
      <c r="N244" s="187"/>
      <c r="O244" s="187"/>
      <c r="P244" s="15"/>
      <c r="Q244" s="210">
        <f t="shared" ref="Q244:Q269" si="1">SUM(J244/I244)</f>
        <v>0</v>
      </c>
      <c r="R244" s="210"/>
      <c r="S244" s="210"/>
    </row>
    <row r="245" spans="1:20" x14ac:dyDescent="0.25">
      <c r="A245" t="s">
        <v>865</v>
      </c>
      <c r="H245" s="15">
        <v>7</v>
      </c>
      <c r="I245" s="188">
        <v>49</v>
      </c>
      <c r="J245" s="198">
        <f>SUM('All Availability'!J53)</f>
        <v>0</v>
      </c>
      <c r="K245" s="15"/>
      <c r="L245" s="15">
        <f t="shared" si="0"/>
        <v>0</v>
      </c>
      <c r="M245" s="187"/>
      <c r="N245" s="187"/>
      <c r="O245" s="187"/>
      <c r="P245" s="15"/>
      <c r="Q245" s="202">
        <f t="shared" si="1"/>
        <v>0</v>
      </c>
      <c r="R245" s="202"/>
      <c r="S245" s="202"/>
    </row>
    <row r="246" spans="1:20" x14ac:dyDescent="0.25">
      <c r="A246" t="s">
        <v>866</v>
      </c>
      <c r="H246" s="15">
        <v>7</v>
      </c>
      <c r="I246" s="188">
        <v>49</v>
      </c>
      <c r="J246" s="198">
        <f>SUM('All Availability'!J67)</f>
        <v>0</v>
      </c>
      <c r="K246" s="15"/>
      <c r="L246" s="15">
        <f t="shared" si="0"/>
        <v>0</v>
      </c>
      <c r="M246" s="187"/>
      <c r="N246" s="187"/>
      <c r="O246" s="187"/>
      <c r="P246" s="15"/>
      <c r="Q246" s="202">
        <f t="shared" si="1"/>
        <v>0</v>
      </c>
      <c r="R246" s="202"/>
      <c r="S246" s="202"/>
    </row>
    <row r="247" spans="1:20" x14ac:dyDescent="0.25">
      <c r="H247" s="15">
        <v>4</v>
      </c>
      <c r="I247" s="188">
        <v>28</v>
      </c>
      <c r="J247" s="198">
        <f>SUM('All Availability'!U44)</f>
        <v>0</v>
      </c>
      <c r="K247" s="15"/>
      <c r="L247" s="15">
        <f t="shared" si="0"/>
        <v>0</v>
      </c>
      <c r="M247" s="187"/>
      <c r="N247" s="187"/>
      <c r="O247" s="187"/>
      <c r="P247" s="15"/>
      <c r="Q247" s="202">
        <f t="shared" si="1"/>
        <v>0</v>
      </c>
      <c r="R247" s="202"/>
      <c r="S247" s="202"/>
    </row>
    <row r="248" spans="1:20" x14ac:dyDescent="0.25">
      <c r="A248" t="s">
        <v>867</v>
      </c>
      <c r="H248" s="15">
        <v>3</v>
      </c>
      <c r="I248" s="188">
        <v>9</v>
      </c>
      <c r="J248" s="198">
        <f>SUM('All Availability'!U48)</f>
        <v>0</v>
      </c>
      <c r="K248" s="15"/>
      <c r="L248" s="15">
        <f t="shared" si="0"/>
        <v>0</v>
      </c>
      <c r="M248" s="187"/>
      <c r="N248" s="187"/>
      <c r="O248" s="187"/>
      <c r="P248" s="15"/>
      <c r="Q248" s="202">
        <f t="shared" si="1"/>
        <v>0</v>
      </c>
      <c r="R248" s="202"/>
      <c r="S248" s="202"/>
    </row>
    <row r="249" spans="1:20" x14ac:dyDescent="0.25">
      <c r="H249" s="15">
        <v>3</v>
      </c>
      <c r="I249" s="188">
        <v>9</v>
      </c>
      <c r="J249" s="198">
        <f>SUM('All Availability'!U51)</f>
        <v>0</v>
      </c>
      <c r="K249" s="15"/>
      <c r="L249" s="15">
        <f t="shared" si="0"/>
        <v>0</v>
      </c>
      <c r="M249" s="187"/>
      <c r="N249" s="187"/>
      <c r="O249" s="187"/>
      <c r="P249" s="15"/>
      <c r="Q249" s="202">
        <f t="shared" si="1"/>
        <v>0</v>
      </c>
      <c r="R249" s="202"/>
      <c r="S249" s="202"/>
    </row>
    <row r="250" spans="1:20" x14ac:dyDescent="0.25">
      <c r="A250" t="s">
        <v>868</v>
      </c>
      <c r="H250" s="15">
        <v>5</v>
      </c>
      <c r="I250" s="188">
        <v>35</v>
      </c>
      <c r="J250" s="198">
        <f>SUM('All Availability'!AF45)</f>
        <v>0</v>
      </c>
      <c r="K250" s="15"/>
      <c r="L250" s="15">
        <f t="shared" si="0"/>
        <v>0</v>
      </c>
      <c r="M250" s="187"/>
      <c r="N250" s="187"/>
      <c r="O250" s="187"/>
      <c r="P250" s="15"/>
      <c r="Q250" s="202">
        <f t="shared" si="1"/>
        <v>0</v>
      </c>
      <c r="R250" s="202"/>
      <c r="S250" s="202"/>
    </row>
    <row r="251" spans="1:20" x14ac:dyDescent="0.25">
      <c r="A251" t="s">
        <v>869</v>
      </c>
      <c r="H251" s="15">
        <v>5</v>
      </c>
      <c r="I251" s="188">
        <v>35</v>
      </c>
      <c r="J251" s="198">
        <f>SUM('All Availability'!AF65)</f>
        <v>0</v>
      </c>
      <c r="K251" s="15"/>
      <c r="L251" s="15">
        <f t="shared" si="0"/>
        <v>0</v>
      </c>
      <c r="M251" s="187"/>
      <c r="N251" s="187"/>
      <c r="O251" s="187"/>
      <c r="P251" s="15"/>
      <c r="Q251" s="202">
        <f t="shared" si="1"/>
        <v>0</v>
      </c>
      <c r="R251" s="202"/>
      <c r="S251" s="202"/>
    </row>
    <row r="252" spans="1:20" x14ac:dyDescent="0.25">
      <c r="A252" t="s">
        <v>870</v>
      </c>
      <c r="H252" s="15">
        <v>6</v>
      </c>
      <c r="I252" s="188">
        <v>42</v>
      </c>
      <c r="J252" s="198">
        <f>SUM('All Availability'!AF69)</f>
        <v>0</v>
      </c>
      <c r="K252" s="15"/>
      <c r="L252" s="15">
        <f t="shared" si="0"/>
        <v>0</v>
      </c>
      <c r="M252" s="187"/>
      <c r="N252" s="187"/>
      <c r="O252" s="187"/>
      <c r="P252" s="15"/>
      <c r="Q252" s="202">
        <f t="shared" si="1"/>
        <v>0</v>
      </c>
      <c r="R252" s="202"/>
      <c r="S252" s="202"/>
    </row>
    <row r="253" spans="1:20" x14ac:dyDescent="0.25">
      <c r="A253" t="s">
        <v>871</v>
      </c>
      <c r="H253" s="15">
        <v>6</v>
      </c>
      <c r="I253" s="188">
        <v>42</v>
      </c>
      <c r="J253" s="198">
        <f>SUM('All Availability'!J90)</f>
        <v>0</v>
      </c>
      <c r="K253" s="15"/>
      <c r="L253" s="15">
        <f t="shared" si="0"/>
        <v>0</v>
      </c>
      <c r="M253" s="187"/>
      <c r="N253" s="187"/>
      <c r="O253" s="187"/>
      <c r="P253" s="15"/>
      <c r="Q253" s="202">
        <f t="shared" si="1"/>
        <v>0</v>
      </c>
      <c r="R253" s="202"/>
      <c r="S253" s="202"/>
    </row>
    <row r="254" spans="1:20" x14ac:dyDescent="0.25">
      <c r="A254" t="s">
        <v>872</v>
      </c>
      <c r="H254" s="15">
        <v>6</v>
      </c>
      <c r="I254" s="188">
        <v>42</v>
      </c>
      <c r="J254" s="198">
        <f>SUM('All Availability'!J101)</f>
        <v>0</v>
      </c>
      <c r="K254" s="15"/>
      <c r="L254" s="15">
        <f t="shared" si="0"/>
        <v>0</v>
      </c>
      <c r="M254" s="187"/>
      <c r="N254" s="187"/>
      <c r="O254" s="187"/>
      <c r="P254" s="15"/>
      <c r="Q254" s="202">
        <f t="shared" si="1"/>
        <v>0</v>
      </c>
      <c r="R254" s="202"/>
      <c r="S254" s="202"/>
    </row>
    <row r="255" spans="1:20" x14ac:dyDescent="0.25">
      <c r="A255" t="s">
        <v>873</v>
      </c>
      <c r="H255" s="15">
        <v>6</v>
      </c>
      <c r="I255" s="188">
        <v>42</v>
      </c>
      <c r="J255" s="198">
        <f>SUM('All Availability'!AF99)</f>
        <v>0</v>
      </c>
      <c r="K255" s="15"/>
      <c r="L255" s="15">
        <f t="shared" si="0"/>
        <v>0</v>
      </c>
      <c r="M255" s="187"/>
      <c r="N255" s="187"/>
      <c r="O255" s="187"/>
      <c r="P255" s="15"/>
      <c r="Q255" s="202">
        <f t="shared" si="1"/>
        <v>0</v>
      </c>
      <c r="R255" s="202"/>
      <c r="S255" s="202"/>
    </row>
    <row r="256" spans="1:20" x14ac:dyDescent="0.25">
      <c r="A256" t="s">
        <v>874</v>
      </c>
      <c r="H256" s="15">
        <v>4</v>
      </c>
      <c r="I256" s="188">
        <v>16</v>
      </c>
      <c r="J256" s="198">
        <f>SUM('All Availability'!U133)</f>
        <v>0</v>
      </c>
      <c r="K256" s="15"/>
      <c r="L256" s="15">
        <f t="shared" si="0"/>
        <v>0</v>
      </c>
      <c r="M256" s="187"/>
      <c r="N256" s="187"/>
      <c r="O256" s="187"/>
      <c r="P256" s="15"/>
      <c r="Q256" s="202">
        <f t="shared" si="1"/>
        <v>0</v>
      </c>
      <c r="R256" s="202"/>
      <c r="S256" s="202"/>
    </row>
    <row r="257" spans="1:20" x14ac:dyDescent="0.25">
      <c r="A257" t="s">
        <v>875</v>
      </c>
      <c r="H257" s="15">
        <v>4</v>
      </c>
      <c r="I257" s="188">
        <v>16</v>
      </c>
      <c r="J257" s="198">
        <f>SUM('All Availability'!AF142)</f>
        <v>0</v>
      </c>
      <c r="K257" s="15"/>
      <c r="L257" s="15">
        <f t="shared" si="0"/>
        <v>0</v>
      </c>
      <c r="M257" s="187"/>
      <c r="N257" s="187"/>
      <c r="O257" s="187"/>
      <c r="P257" s="15"/>
      <c r="Q257" s="202">
        <f t="shared" si="1"/>
        <v>0</v>
      </c>
      <c r="R257" s="202"/>
      <c r="S257" s="202"/>
    </row>
    <row r="258" spans="1:20" x14ac:dyDescent="0.25">
      <c r="A258" t="s">
        <v>876</v>
      </c>
      <c r="H258" s="15">
        <v>4</v>
      </c>
      <c r="I258" s="188">
        <v>20</v>
      </c>
      <c r="J258" s="198">
        <f>SUM('All Availability'!AF145)</f>
        <v>0</v>
      </c>
      <c r="K258" s="15"/>
      <c r="L258" s="15">
        <f t="shared" si="0"/>
        <v>0</v>
      </c>
      <c r="M258" s="187"/>
      <c r="N258" s="187"/>
      <c r="O258" s="187"/>
      <c r="P258" s="15"/>
      <c r="Q258" s="202">
        <f t="shared" si="1"/>
        <v>0</v>
      </c>
      <c r="R258" s="202"/>
      <c r="S258" s="202"/>
    </row>
    <row r="259" spans="1:20" x14ac:dyDescent="0.25">
      <c r="A259" t="s">
        <v>877</v>
      </c>
      <c r="H259" s="15">
        <v>4</v>
      </c>
      <c r="I259" s="188">
        <v>16</v>
      </c>
      <c r="J259" s="198">
        <f>SUM('All Availability'!J166)</f>
        <v>0</v>
      </c>
      <c r="K259" s="15"/>
      <c r="L259" s="15">
        <f t="shared" si="0"/>
        <v>0</v>
      </c>
      <c r="M259" s="187"/>
      <c r="N259" s="187"/>
      <c r="O259" s="187"/>
      <c r="P259" s="15"/>
      <c r="Q259" s="202">
        <f t="shared" si="1"/>
        <v>0</v>
      </c>
      <c r="R259" s="202"/>
      <c r="S259" s="202"/>
    </row>
    <row r="260" spans="1:20" x14ac:dyDescent="0.25">
      <c r="A260" t="s">
        <v>878</v>
      </c>
      <c r="H260" s="15">
        <v>4</v>
      </c>
      <c r="I260" s="188">
        <v>16</v>
      </c>
      <c r="J260" s="198">
        <f>SUM('All Availability'!J178)</f>
        <v>0</v>
      </c>
      <c r="K260" s="15"/>
      <c r="L260" s="15">
        <f t="shared" si="0"/>
        <v>0</v>
      </c>
      <c r="M260" s="187"/>
      <c r="N260" s="187"/>
      <c r="O260" s="187"/>
      <c r="P260" s="15"/>
      <c r="Q260" s="202">
        <f t="shared" si="1"/>
        <v>0</v>
      </c>
      <c r="R260" s="202"/>
      <c r="S260" s="202"/>
    </row>
    <row r="261" spans="1:20" x14ac:dyDescent="0.25">
      <c r="A261" t="s">
        <v>879</v>
      </c>
      <c r="H261" s="15">
        <v>4</v>
      </c>
      <c r="I261" s="188">
        <v>20</v>
      </c>
      <c r="J261" s="198">
        <f>SUM('All Availability'!J184)</f>
        <v>0</v>
      </c>
      <c r="K261" s="15"/>
      <c r="L261" s="15">
        <f t="shared" si="0"/>
        <v>0</v>
      </c>
      <c r="M261" s="187"/>
      <c r="N261" s="187"/>
      <c r="O261" s="187"/>
      <c r="P261" s="15"/>
      <c r="Q261" s="202">
        <f t="shared" si="1"/>
        <v>0</v>
      </c>
      <c r="R261" s="202"/>
      <c r="S261" s="202"/>
    </row>
    <row r="262" spans="1:20" x14ac:dyDescent="0.25">
      <c r="A262" t="s">
        <v>880</v>
      </c>
      <c r="H262" s="15">
        <v>4</v>
      </c>
      <c r="I262" s="188">
        <v>16</v>
      </c>
      <c r="J262" s="198">
        <f>SUM('All Availability'!AF196)</f>
        <v>0</v>
      </c>
      <c r="K262" s="15"/>
      <c r="L262" s="15">
        <f t="shared" si="0"/>
        <v>0</v>
      </c>
      <c r="M262" s="187"/>
      <c r="N262" s="187"/>
      <c r="O262" s="187"/>
      <c r="P262" s="15"/>
      <c r="Q262" s="202">
        <f t="shared" si="1"/>
        <v>0</v>
      </c>
      <c r="R262" s="202"/>
      <c r="S262" s="202"/>
    </row>
    <row r="263" spans="1:20" x14ac:dyDescent="0.25">
      <c r="A263" t="s">
        <v>881</v>
      </c>
      <c r="H263" s="15">
        <v>6</v>
      </c>
      <c r="I263" s="188">
        <v>42</v>
      </c>
      <c r="J263" s="198">
        <f>SUM('All Availability'!J205)</f>
        <v>0</v>
      </c>
      <c r="K263" s="15"/>
      <c r="L263" s="15">
        <f t="shared" si="0"/>
        <v>0</v>
      </c>
      <c r="M263" s="187"/>
      <c r="N263" s="187"/>
      <c r="O263" s="187"/>
      <c r="P263" s="15"/>
      <c r="Q263" s="202">
        <f t="shared" si="1"/>
        <v>0</v>
      </c>
      <c r="R263" s="202"/>
      <c r="S263" s="202"/>
    </row>
    <row r="264" spans="1:20" x14ac:dyDescent="0.25">
      <c r="A264" t="s">
        <v>882</v>
      </c>
      <c r="H264" s="15">
        <v>4</v>
      </c>
      <c r="I264" s="188">
        <v>20</v>
      </c>
      <c r="J264" s="198">
        <f>SUM('All Availability'!J222)</f>
        <v>0</v>
      </c>
      <c r="K264" s="15"/>
      <c r="L264" s="15">
        <f t="shared" si="0"/>
        <v>0</v>
      </c>
      <c r="M264" s="187"/>
      <c r="N264" s="187"/>
      <c r="O264" s="187"/>
      <c r="P264" s="15"/>
      <c r="Q264" s="202">
        <f t="shared" si="1"/>
        <v>0</v>
      </c>
      <c r="R264" s="202"/>
      <c r="S264" s="202"/>
    </row>
    <row r="265" spans="1:20" x14ac:dyDescent="0.25">
      <c r="A265" t="s">
        <v>883</v>
      </c>
      <c r="H265" s="15">
        <v>5</v>
      </c>
      <c r="I265" s="188">
        <v>25</v>
      </c>
      <c r="J265" s="198">
        <f>SUM('All Availability'!U207)</f>
        <v>0</v>
      </c>
      <c r="K265" s="15"/>
      <c r="L265" s="15">
        <f t="shared" si="0"/>
        <v>0</v>
      </c>
      <c r="M265" s="187"/>
      <c r="N265" s="187"/>
      <c r="O265" s="187"/>
      <c r="P265" s="15"/>
      <c r="Q265" s="202">
        <f t="shared" si="1"/>
        <v>0</v>
      </c>
      <c r="R265" s="202"/>
      <c r="S265" s="202"/>
    </row>
    <row r="266" spans="1:20" x14ac:dyDescent="0.25">
      <c r="A266" t="s">
        <v>884</v>
      </c>
      <c r="H266" s="15">
        <v>10</v>
      </c>
      <c r="I266" s="188">
        <v>40</v>
      </c>
      <c r="J266" s="198">
        <f>SUM('All Availability'!U218)</f>
        <v>0</v>
      </c>
      <c r="K266" s="15"/>
      <c r="L266" s="15">
        <f t="shared" si="0"/>
        <v>0</v>
      </c>
      <c r="M266" s="187"/>
      <c r="N266" s="187"/>
      <c r="O266" s="187"/>
      <c r="P266" s="15"/>
      <c r="Q266" s="202">
        <f t="shared" si="1"/>
        <v>0</v>
      </c>
      <c r="R266" s="202"/>
      <c r="S266" s="202"/>
    </row>
    <row r="267" spans="1:20" x14ac:dyDescent="0.25">
      <c r="A267" t="s">
        <v>885</v>
      </c>
      <c r="H267" s="15">
        <v>3</v>
      </c>
      <c r="I267" s="188">
        <v>9</v>
      </c>
      <c r="J267" s="198">
        <f>SUM('All Availability'!U226)</f>
        <v>0</v>
      </c>
      <c r="K267" s="15"/>
      <c r="L267" s="15">
        <f t="shared" si="0"/>
        <v>0</v>
      </c>
      <c r="M267" s="187"/>
      <c r="N267" s="187"/>
      <c r="O267" s="187"/>
      <c r="P267" s="15"/>
      <c r="Q267" s="202">
        <f t="shared" si="1"/>
        <v>0</v>
      </c>
      <c r="R267" s="202"/>
      <c r="S267" s="202"/>
    </row>
    <row r="268" spans="1:20" x14ac:dyDescent="0.25">
      <c r="A268" t="s">
        <v>881</v>
      </c>
      <c r="H268" s="15">
        <v>6</v>
      </c>
      <c r="I268" s="188">
        <v>42</v>
      </c>
      <c r="J268" s="198">
        <f>SUM('All Availability'!AF208)</f>
        <v>0</v>
      </c>
      <c r="K268" s="15"/>
      <c r="L268" s="15">
        <f t="shared" si="0"/>
        <v>0</v>
      </c>
      <c r="M268" s="187"/>
      <c r="N268" s="187"/>
      <c r="O268" s="187"/>
      <c r="P268" s="15"/>
      <c r="Q268" s="202">
        <f t="shared" si="1"/>
        <v>0</v>
      </c>
      <c r="R268" s="202"/>
      <c r="S268" s="202"/>
    </row>
    <row r="269" spans="1:20" x14ac:dyDescent="0.25">
      <c r="A269" t="s">
        <v>886</v>
      </c>
      <c r="H269" s="15">
        <v>6</v>
      </c>
      <c r="I269" s="188">
        <v>30</v>
      </c>
      <c r="J269" s="198">
        <f>SUM('All Availability'!AF219)</f>
        <v>0</v>
      </c>
      <c r="K269" s="15"/>
      <c r="L269" s="15">
        <f t="shared" si="0"/>
        <v>0</v>
      </c>
      <c r="M269" s="187"/>
      <c r="N269" s="187"/>
      <c r="O269" s="187"/>
      <c r="P269" s="15"/>
      <c r="Q269" s="202">
        <f t="shared" si="1"/>
        <v>0</v>
      </c>
      <c r="R269" s="202"/>
      <c r="S269" s="202"/>
    </row>
    <row r="270" spans="1:20" x14ac:dyDescent="0.25">
      <c r="A270" s="189" t="s">
        <v>887</v>
      </c>
      <c r="B270" s="189"/>
      <c r="C270" s="190"/>
      <c r="D270" s="190"/>
      <c r="E270" s="190"/>
      <c r="F270" s="191"/>
      <c r="G270" s="191"/>
      <c r="H270" s="141"/>
      <c r="I270" s="200"/>
      <c r="J270" s="201">
        <f>SUM(J244:J269)</f>
        <v>0</v>
      </c>
      <c r="K270" s="141"/>
      <c r="L270" s="141">
        <f>SUM(L244:L269)</f>
        <v>0</v>
      </c>
      <c r="M270" s="192"/>
      <c r="N270" s="192"/>
      <c r="O270" s="192"/>
      <c r="P270" s="141"/>
      <c r="Q270" s="203">
        <f>SUM(Q244:S269)</f>
        <v>0</v>
      </c>
      <c r="R270" s="202"/>
      <c r="S270" s="202"/>
      <c r="T270" s="199"/>
    </row>
  </sheetData>
  <mergeCells count="92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43:J43"/>
    <mergeCell ref="A49:J49"/>
    <mergeCell ref="A54:J54"/>
    <mergeCell ref="A68:J68"/>
    <mergeCell ref="A72:J72"/>
    <mergeCell ref="L45:U45"/>
    <mergeCell ref="L49:U49"/>
    <mergeCell ref="L52:U52"/>
    <mergeCell ref="W46:AF46"/>
    <mergeCell ref="W66:AF66"/>
    <mergeCell ref="W70:AF70"/>
    <mergeCell ref="A118:AF118"/>
    <mergeCell ref="A119:AF119"/>
    <mergeCell ref="A91:J91"/>
    <mergeCell ref="A102:J102"/>
    <mergeCell ref="W100:AF100"/>
    <mergeCell ref="A78:AF78"/>
    <mergeCell ref="A79:AF79"/>
    <mergeCell ref="A158:AF158"/>
    <mergeCell ref="A159:AF159"/>
    <mergeCell ref="L134:U134"/>
    <mergeCell ref="W143:AF143"/>
    <mergeCell ref="W146:AF146"/>
    <mergeCell ref="A198:AF198"/>
    <mergeCell ref="A199:AF199"/>
    <mergeCell ref="A167:J167"/>
    <mergeCell ref="A179:J179"/>
    <mergeCell ref="A185:J185"/>
    <mergeCell ref="A238:AF238"/>
    <mergeCell ref="A239:AF239"/>
    <mergeCell ref="A203:J203"/>
    <mergeCell ref="A206:J206"/>
    <mergeCell ref="A223:J223"/>
    <mergeCell ref="L208:U208"/>
    <mergeCell ref="L219:U219"/>
    <mergeCell ref="L227:U227"/>
    <mergeCell ref="W209:AF209"/>
    <mergeCell ref="A241:S241"/>
    <mergeCell ref="Q243:S243"/>
    <mergeCell ref="Q244:S244"/>
    <mergeCell ref="Q245:S245"/>
    <mergeCell ref="Q246:S246"/>
    <mergeCell ref="Q247:S247"/>
    <mergeCell ref="Q248:S248"/>
    <mergeCell ref="Q249:S249"/>
    <mergeCell ref="Q250:S250"/>
    <mergeCell ref="Q251:S251"/>
    <mergeCell ref="Q252:S252"/>
    <mergeCell ref="Q253:S253"/>
    <mergeCell ref="Q254:S254"/>
    <mergeCell ref="Q255:S255"/>
    <mergeCell ref="Q256:S256"/>
    <mergeCell ref="Q257:S257"/>
    <mergeCell ref="Q258:S258"/>
    <mergeCell ref="Q259:S259"/>
    <mergeCell ref="Q260:S260"/>
    <mergeCell ref="Q261:S261"/>
    <mergeCell ref="Q262:S262"/>
    <mergeCell ref="Q269:S269"/>
    <mergeCell ref="Q270:S270"/>
    <mergeCell ref="Q263:S263"/>
    <mergeCell ref="Q264:S264"/>
    <mergeCell ref="Q265:S265"/>
    <mergeCell ref="Q266:S266"/>
    <mergeCell ref="Q267:S267"/>
    <mergeCell ref="Q268:S268"/>
  </mergeCells>
  <pageMargins left="0.5" right="0.5" top="0.5" bottom="0.25" header="0.3" footer="0.3"/>
  <pageSetup scale="94" fitToHeight="0" orientation="landscape" horizontalDpi="300" verticalDpi="300" r:id="rId1"/>
  <rowBreaks count="5" manualBreakCount="5">
    <brk id="40" max="16383" man="1"/>
    <brk id="80" max="16383" man="1"/>
    <brk id="120" max="16383" man="1"/>
    <brk id="160" max="16383" man="1"/>
    <brk id="2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4E59-18F9-4673-BD1E-01C4D86B30A1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2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25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25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25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25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25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25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25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25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25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25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25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25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25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25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25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25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25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25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25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25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25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25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25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25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25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25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25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25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25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25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25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25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25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25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25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25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25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25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25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25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25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25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25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25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25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25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25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25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25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25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25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25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25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25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25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25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25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25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25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25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25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25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25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25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25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25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25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25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25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25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25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25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25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25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25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25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25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25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25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25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25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25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25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25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25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25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25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25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25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25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25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25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25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25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25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25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25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25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25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25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25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25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25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25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25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25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25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25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25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25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25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25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25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25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25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25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25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10F1-5ED1-4E89-AFC7-8B751A861801}">
  <sheetPr codeName="Sheet3"/>
  <dimension ref="A1:F30"/>
  <sheetViews>
    <sheetView workbookViewId="0">
      <selection activeCell="E34" sqref="E34"/>
    </sheetView>
  </sheetViews>
  <sheetFormatPr defaultRowHeight="15" x14ac:dyDescent="0.25"/>
  <cols>
    <col min="1" max="1" width="20.57031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8" t="s">
        <v>858</v>
      </c>
      <c r="B1" s="208"/>
      <c r="C1" s="208"/>
      <c r="D1" s="208"/>
      <c r="E1" s="208"/>
      <c r="F1" s="208"/>
    </row>
    <row r="3" spans="1:6" ht="15.75" thickBot="1" x14ac:dyDescent="0.3">
      <c r="A3" s="118" t="s">
        <v>11</v>
      </c>
      <c r="B3" s="14" t="s">
        <v>888</v>
      </c>
      <c r="C3" s="14" t="s">
        <v>889</v>
      </c>
      <c r="D3" s="14" t="s">
        <v>861</v>
      </c>
      <c r="E3" s="14" t="s">
        <v>862</v>
      </c>
      <c r="F3" s="14" t="s">
        <v>863</v>
      </c>
    </row>
    <row r="4" spans="1:6" x14ac:dyDescent="0.25">
      <c r="A4" t="s">
        <v>864</v>
      </c>
      <c r="B4" s="15">
        <v>6</v>
      </c>
      <c r="C4" s="15">
        <v>42</v>
      </c>
      <c r="D4" s="15">
        <f>SUM('All Availability'!J48)</f>
        <v>0</v>
      </c>
      <c r="E4" s="15">
        <f t="shared" ref="E4:E29" si="0">SUM(D4/B4)</f>
        <v>0</v>
      </c>
      <c r="F4" s="15">
        <f t="shared" ref="F4:F29" si="1">SUM(D4/C4)</f>
        <v>0</v>
      </c>
    </row>
    <row r="5" spans="1:6" x14ac:dyDescent="0.25">
      <c r="A5" t="s">
        <v>865</v>
      </c>
      <c r="B5" s="15">
        <v>7</v>
      </c>
      <c r="C5" s="15">
        <v>49</v>
      </c>
      <c r="D5" s="15">
        <f>SUM('All Availability'!J53)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866</v>
      </c>
      <c r="B6" s="15">
        <v>7</v>
      </c>
      <c r="C6" s="15">
        <v>49</v>
      </c>
      <c r="D6" s="15">
        <f>SUM('All Availability'!J67)</f>
        <v>0</v>
      </c>
      <c r="E6" s="15">
        <f t="shared" si="0"/>
        <v>0</v>
      </c>
      <c r="F6" s="15">
        <f t="shared" si="1"/>
        <v>0</v>
      </c>
    </row>
    <row r="7" spans="1:6" x14ac:dyDescent="0.25">
      <c r="B7" s="15">
        <v>4</v>
      </c>
      <c r="C7" s="15">
        <v>28</v>
      </c>
      <c r="D7" s="15">
        <f>SUM('All Availability'!U44)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867</v>
      </c>
      <c r="B8" s="15">
        <v>3</v>
      </c>
      <c r="C8" s="15">
        <v>9</v>
      </c>
      <c r="D8" s="15">
        <f>SUM('All Availability'!U48)</f>
        <v>0</v>
      </c>
      <c r="E8" s="15">
        <f t="shared" si="0"/>
        <v>0</v>
      </c>
      <c r="F8" s="15">
        <f t="shared" si="1"/>
        <v>0</v>
      </c>
    </row>
    <row r="9" spans="1:6" x14ac:dyDescent="0.25">
      <c r="B9" s="15">
        <v>3</v>
      </c>
      <c r="C9" s="15">
        <v>9</v>
      </c>
      <c r="D9" s="15">
        <f>SUM('All Availability'!U51)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868</v>
      </c>
      <c r="B10" s="15">
        <v>5</v>
      </c>
      <c r="C10" s="15">
        <v>35</v>
      </c>
      <c r="D10" s="15">
        <f>SUM('All Availability'!AF45)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869</v>
      </c>
      <c r="B11" s="15">
        <v>5</v>
      </c>
      <c r="C11" s="15">
        <v>35</v>
      </c>
      <c r="D11" s="15">
        <f>SUM('All Availability'!AF65)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870</v>
      </c>
      <c r="B12" s="15">
        <v>6</v>
      </c>
      <c r="C12" s="15">
        <v>42</v>
      </c>
      <c r="D12" s="15">
        <f>SUM('All Availability'!AF69)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871</v>
      </c>
      <c r="B13" s="15">
        <v>6</v>
      </c>
      <c r="C13" s="15">
        <v>42</v>
      </c>
      <c r="D13" s="15">
        <f>SUM('All Availability'!J90)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872</v>
      </c>
      <c r="B14" s="15">
        <v>6</v>
      </c>
      <c r="C14" s="15">
        <v>42</v>
      </c>
      <c r="D14" s="15">
        <f>SUM('All Availability'!J101)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873</v>
      </c>
      <c r="B15" s="15">
        <v>6</v>
      </c>
      <c r="C15" s="15">
        <v>42</v>
      </c>
      <c r="D15" s="15">
        <f>SUM('All Availability'!AF99)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874</v>
      </c>
      <c r="B16" s="15">
        <v>4</v>
      </c>
      <c r="C16" s="15">
        <v>16</v>
      </c>
      <c r="D16" s="15">
        <f>SUM('All Availability'!U133)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875</v>
      </c>
      <c r="B17" s="15">
        <v>4</v>
      </c>
      <c r="C17" s="15">
        <v>16</v>
      </c>
      <c r="D17" s="15">
        <f>SUM('All Availability'!AF142)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876</v>
      </c>
      <c r="B18" s="15">
        <v>4</v>
      </c>
      <c r="C18" s="15">
        <v>20</v>
      </c>
      <c r="D18" s="15">
        <f>SUM('All Availability'!AF145)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877</v>
      </c>
      <c r="B19" s="15">
        <v>4</v>
      </c>
      <c r="C19" s="15">
        <v>16</v>
      </c>
      <c r="D19" s="15">
        <f>SUM('All Availability'!J166)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878</v>
      </c>
      <c r="B20" s="15">
        <v>4</v>
      </c>
      <c r="C20" s="15">
        <v>16</v>
      </c>
      <c r="D20" s="15">
        <f>SUM('All Availability'!J178)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879</v>
      </c>
      <c r="B21" s="15">
        <v>4</v>
      </c>
      <c r="C21" s="15">
        <v>20</v>
      </c>
      <c r="D21" s="15">
        <f>SUM('All Availability'!J184)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880</v>
      </c>
      <c r="B22" s="15">
        <v>4</v>
      </c>
      <c r="C22" s="15">
        <v>16</v>
      </c>
      <c r="D22" s="15">
        <f>SUM('All Availability'!AF196)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881</v>
      </c>
      <c r="B23" s="15">
        <v>6</v>
      </c>
      <c r="C23" s="15">
        <v>42</v>
      </c>
      <c r="D23" s="15">
        <f>SUM('All Availability'!J205)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882</v>
      </c>
      <c r="B24" s="15">
        <v>4</v>
      </c>
      <c r="C24" s="15">
        <v>20</v>
      </c>
      <c r="D24" s="15">
        <f>SUM('All Availability'!J222)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883</v>
      </c>
      <c r="B25" s="15">
        <v>5</v>
      </c>
      <c r="C25" s="15">
        <v>25</v>
      </c>
      <c r="D25" s="15">
        <f>SUM('All Availability'!U207)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884</v>
      </c>
      <c r="B26" s="15">
        <v>10</v>
      </c>
      <c r="C26" s="15">
        <v>40</v>
      </c>
      <c r="D26" s="15">
        <f>SUM('All Availability'!U218)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885</v>
      </c>
      <c r="B27" s="15">
        <v>3</v>
      </c>
      <c r="C27" s="15">
        <v>9</v>
      </c>
      <c r="D27" s="15">
        <f>SUM('All Availability'!U226)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881</v>
      </c>
      <c r="B28" s="15">
        <v>6</v>
      </c>
      <c r="C28" s="15">
        <v>42</v>
      </c>
      <c r="D28" s="15">
        <f>SUM('All Availability'!AF208)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886</v>
      </c>
      <c r="B29" s="15">
        <v>6</v>
      </c>
      <c r="C29" s="15">
        <v>30</v>
      </c>
      <c r="D29" s="15">
        <f>SUM('All Availability'!AF219)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s="189" t="s">
        <v>887</v>
      </c>
      <c r="B30" s="141"/>
      <c r="C30" s="141"/>
      <c r="D30" s="141">
        <f>SUM(D4:D29)</f>
        <v>0</v>
      </c>
      <c r="E30" s="141">
        <f>SUM(E4:E29)</f>
        <v>0</v>
      </c>
      <c r="F30" s="141">
        <f>SUM(F4:F29)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2025-09-09T14:43:09Z</dcterms:modified>
</cp:coreProperties>
</file>